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65461" windowWidth="10665" windowHeight="8520" activeTab="0"/>
  </bookViews>
  <sheets>
    <sheet name="Movimiento" sheetId="1" r:id="rId1"/>
    <sheet name="Delitos" sheetId="2" r:id="rId2"/>
    <sheet name="Faltas" sheetId="3" r:id="rId3"/>
    <sheet name="Asuntos civiles" sheetId="4" r:id="rId4"/>
    <sheet name="Auxilio Judicial" sheetId="5" r:id="rId5"/>
    <sheet name="Señalamientos" sheetId="6" r:id="rId6"/>
    <sheet name="Procedimientos elevados" sheetId="7" r:id="rId7"/>
    <sheet name="sumarios elevados" sheetId="8" r:id="rId8"/>
    <sheet name="Proc Jurado Elevados" sheetId="9" r:id="rId9"/>
    <sheet name="OrdenesSegunInstancia" sheetId="10" r:id="rId10"/>
    <sheet name="OrdenesSegunInstancia %" sheetId="11" r:id="rId11"/>
    <sheet name="Medidas" sheetId="12" r:id="rId12"/>
    <sheet name="Ordenes" sheetId="13" r:id="rId13"/>
    <sheet name="PROCESOS POR DELITO " sheetId="14" r:id="rId14"/>
    <sheet name="PersonasEnjuiciadas" sheetId="15" r:id="rId15"/>
    <sheet name="% Condenados" sheetId="16" r:id="rId16"/>
    <sheet name="Relacion" sheetId="17" r:id="rId17"/>
    <sheet name="Denuncias-Renuncias" sheetId="18" r:id="rId18"/>
    <sheet name="Distribucion % Denuncias" sheetId="19" r:id="rId19"/>
    <sheet name="Sobreseimientos" sheetId="20" r:id="rId20"/>
    <sheet name="Terminacion" sheetId="21" r:id="rId21"/>
  </sheets>
  <definedNames>
    <definedName name="_xlnm.Print_Area" localSheetId="2">'Faltas'!$A$1:$S$23</definedName>
    <definedName name="_xlnm.Print_Area" localSheetId="6">'Procedimientos elevados'!$A$1:$P$23</definedName>
    <definedName name="_xlnm.Print_Area" localSheetId="5">'Señalamientos'!$A$1:$M$24</definedName>
    <definedName name="_xlnm.Print_Area" localSheetId="7">'sumarios elevados'!$A$1:$J$23</definedName>
    <definedName name="_xlnm.Print_Area" localSheetId="20">'Terminacion'!$A$1:$F$25</definedName>
    <definedName name="_xlnm.Print_Titles" localSheetId="3">'Asuntos civiles'!$A:$A,'Asuntos civiles'!$2:$7</definedName>
    <definedName name="_xlnm.Print_Titles" localSheetId="4">'Auxilio Judicial'!$A:$A,'Auxilio Judicial'!$1:$6</definedName>
    <definedName name="_xlnm.Print_Titles" localSheetId="1">'Delitos'!$A:$A,'Delitos'!$1:$6</definedName>
    <definedName name="_xlnm.Print_Titles" localSheetId="17">'Denuncias-Renuncias'!$A:$A,'Denuncias-Renuncias'!$3:$5</definedName>
    <definedName name="_xlnm.Print_Titles" localSheetId="2">'Faltas'!$A:$A,'Faltas'!$1:$5</definedName>
    <definedName name="_xlnm.Print_Titles" localSheetId="11">'Medidas'!$A:$A</definedName>
    <definedName name="_xlnm.Print_Titles" localSheetId="0">'Movimiento'!$A:$A,'Movimiento'!$1:$6</definedName>
    <definedName name="_xlnm.Print_Titles" localSheetId="9">'OrdenesSegunInstancia'!$A:$A</definedName>
    <definedName name="_xlnm.Print_Titles" localSheetId="14">'PersonasEnjuiciadas'!$A:$A</definedName>
    <definedName name="_xlnm.Print_Titles" localSheetId="13">'PROCESOS POR DELITO '!$1:$5</definedName>
  </definedNames>
  <calcPr fullCalcOnLoad="1"/>
</workbook>
</file>

<file path=xl/sharedStrings.xml><?xml version="1.0" encoding="utf-8"?>
<sst xmlns="http://schemas.openxmlformats.org/spreadsheetml/2006/main" count="1021" uniqueCount="255">
  <si>
    <t>A instancia de otras personas</t>
  </si>
  <si>
    <t>A instancia del Minist. Fiscal</t>
  </si>
  <si>
    <t>De oficio</t>
  </si>
  <si>
    <t>Incoadas</t>
  </si>
  <si>
    <t>Pendientes final trimestre</t>
  </si>
  <si>
    <t>TOTAL</t>
  </si>
  <si>
    <t>Causas con preso.Restantes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</si>
  <si>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</si>
  <si>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</si>
  <si>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</si>
  <si>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</si>
  <si>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</si>
  <si>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</si>
  <si>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</si>
  <si>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</si>
  <si>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</si>
  <si>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</si>
  <si>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</si>
  <si>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</si>
  <si>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</si>
  <si>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</si>
  <si>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</si>
  <si>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</si>
  <si>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Suspensión tenencia, uso armas</t>
  </si>
  <si>
    <t>ASUNTOS PENALES. Por tipos de procesos</t>
  </si>
  <si>
    <t>A instancia de la Administración</t>
  </si>
  <si>
    <t>ELEVADOS AL JUZGADO DE LO PENAL</t>
  </si>
  <si>
    <t>ELEVADOS A LA AUDIENCIA PROVINCIAL</t>
  </si>
  <si>
    <t>SEÑALAMIENTOS RESTANTES JUICIOS DE FALTAS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</si>
  <si>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</si>
  <si>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</si>
  <si>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</si>
  <si>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</si>
  <si>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</si>
  <si>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</si>
  <si>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</si>
  <si>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</si>
  <si>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</si>
  <si>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</si>
  <si>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</si>
  <si>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</si>
  <si>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</si>
  <si>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</si>
  <si>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</si>
  <si>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</si>
  <si>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</si>
  <si>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</si>
  <si>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</si>
  <si>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Homicidio</t>
  </si>
  <si>
    <t>Aborto</t>
  </si>
  <si>
    <t>Lesiones al feto</t>
  </si>
  <si>
    <t>Contra la libertad</t>
  </si>
  <si>
    <t>Contra la integridad moral</t>
  </si>
  <si>
    <t>Otros</t>
  </si>
  <si>
    <t>Injurias</t>
  </si>
  <si>
    <t>Vejación injusta</t>
  </si>
  <si>
    <t>Otras</t>
  </si>
  <si>
    <t>Sobre filiación, maternidad y paternidad</t>
  </si>
  <si>
    <t>ASUNTOS CIVILES. Procesos contenciosos</t>
  </si>
  <si>
    <t>Realación paterno filial</t>
  </si>
  <si>
    <t>Nulidades matrimoniales</t>
  </si>
  <si>
    <t>Divorcios consensuados</t>
  </si>
  <si>
    <t>Divorcios no consensuados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</si>
  <si>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</si>
  <si>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</si>
  <si>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</si>
  <si>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</si>
  <si>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</si>
  <si>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Medidasposteriores</t>
  </si>
  <si>
    <t>Modificación de medidas consensuadas</t>
  </si>
  <si>
    <t>Modificación de medidas no consensuadas</t>
  </si>
  <si>
    <t>Juicios Verbales</t>
  </si>
  <si>
    <t>Sobre la capacidad de las personas</t>
  </si>
  <si>
    <t>Liquidación regimen economico matrimonial</t>
  </si>
  <si>
    <t>Incidentes</t>
  </si>
  <si>
    <t>Otros contenciosos</t>
  </si>
  <si>
    <t>Asentimiento en adopción</t>
  </si>
  <si>
    <t xml:space="preserve">Oposicion a la resolución administrativa en la protección de menores </t>
  </si>
  <si>
    <t>Guardia, custodia o alim entos de hijos menores no matrimoniales consensuados</t>
  </si>
  <si>
    <t>Guardia, custodia o alim entos de hijos menores no matrimoniales no consensuados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</si>
  <si>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</si>
  <si>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</si>
  <si>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</si>
  <si>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</si>
  <si>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</si>
  <si>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</si>
  <si>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Víctima: Mujer Extranjera mayor de  edad</t>
  </si>
  <si>
    <t>Víctima: Mujer Extranjera menor de  edad</t>
  </si>
  <si>
    <t>Víctima: Mujer Española menor de  edad</t>
  </si>
  <si>
    <t>Víctima: Mujer Española mayor de  edad</t>
  </si>
  <si>
    <t>Causas con preso. Juicios rapidos</t>
  </si>
  <si>
    <t>Ingresados Directamente</t>
  </si>
  <si>
    <t>Ingresados Por Transformación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</si>
  <si>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</si>
  <si>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</si>
  <si>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</si>
  <si>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</si>
  <si>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</si>
  <si>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</si>
  <si>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</si>
  <si>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</si>
  <si>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</si>
  <si>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</si>
  <si>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</si>
  <si>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</si>
  <si>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</si>
  <si>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VIOLENCIA SOBRE LA MUJER</t>
  </si>
  <si>
    <t>Reabiertos</t>
  </si>
  <si>
    <t>Resueltos</t>
  </si>
  <si>
    <t>Pendientes al finalizar</t>
  </si>
  <si>
    <t>Total Ordenes de proteccion</t>
  </si>
  <si>
    <t>Nº Total</t>
  </si>
  <si>
    <t>Denunciado-Hombre-Español</t>
  </si>
  <si>
    <t>Denunciado-Hombre-Extranjero</t>
  </si>
  <si>
    <t>Total</t>
  </si>
  <si>
    <t>A instancia de la víctima/s</t>
  </si>
  <si>
    <t>Ingresados procedentes otros organos</t>
  </si>
  <si>
    <t>TOTAL SEÑALAMIENTOS CIVILES</t>
  </si>
  <si>
    <t>Resumen por tipos de faltas ingresadas</t>
  </si>
  <si>
    <t>Juicios de faltas de enjuiciamiento rapido e inmediato</t>
  </si>
  <si>
    <t>Ejecutorias de juicios de faltas</t>
  </si>
  <si>
    <t>Resumen general por tipos de delitos ingresados</t>
  </si>
  <si>
    <t>Distribución porcentual de las denuncias presentadas por quien la presento</t>
  </si>
  <si>
    <t>Presentada directamente por victima</t>
  </si>
  <si>
    <t>Presentada directamente por familiares</t>
  </si>
  <si>
    <t xml:space="preserve">Atestados policiales </t>
  </si>
  <si>
    <t>Parte de lesiones</t>
  </si>
  <si>
    <t>Servicios asistencia-Terceros  en general</t>
  </si>
  <si>
    <t>con denuncia victima</t>
  </si>
  <si>
    <t>con denuncia familiar</t>
  </si>
  <si>
    <t>por intervención directa policial</t>
  </si>
  <si>
    <t>% condenas entre los extranjeros enjuiciados</t>
  </si>
  <si>
    <t>Incidentesdel art. 241.1 LOPJ</t>
  </si>
  <si>
    <t>poblacion</t>
  </si>
  <si>
    <t>VIOLENCIA SOBRE LA MUJER        MOVIMIENTO DE ASUNTOS</t>
  </si>
  <si>
    <t>VIOLENCIA SOBRE LA MUJER      DELITOS INGRESADOS</t>
  </si>
  <si>
    <t>VIOLENCIA SOBRE LA MUJER     FALTAS</t>
  </si>
  <si>
    <t>VIOLENCIA SOBRE LA MUJER     PROCEDIMIENTOS ELEVADOS PARA SU ENJUICIAMIENTO</t>
  </si>
  <si>
    <t>VIOLENCIA SOBRE LA MUJER     ÓRDENES DE PROTECCIÓN A INSTANCIA</t>
  </si>
  <si>
    <t>VIOLENCIA SOBRE LA MUJER     MEDIDAS JUDICIALES DE PROTECCIÓN</t>
  </si>
  <si>
    <t>VIOLENCIA SOBRE LA MUJER     ÓRDENES DE PROTECCIÓN: SEXO Y NACIONALIDAD</t>
  </si>
  <si>
    <t xml:space="preserve">FORMA DE TERMINACION PROCEDIMIENTOS </t>
  </si>
  <si>
    <t>Despachos nacionales</t>
  </si>
  <si>
    <t>Ingresados directamente</t>
  </si>
  <si>
    <t>Despachos penales nacionales</t>
  </si>
  <si>
    <t>Actos de comunicación penales de la U.E.</t>
  </si>
  <si>
    <t>Total de despachos civiles</t>
  </si>
  <si>
    <t>Diligencias civiles urgentes U.E.</t>
  </si>
  <si>
    <t>Actos de comunicación civiles U.E.</t>
  </si>
  <si>
    <t>Despachos civiles de otros paises</t>
  </si>
  <si>
    <t>Resto de despachos penales U.E.</t>
  </si>
  <si>
    <t>Despachos penales de otros paises</t>
  </si>
  <si>
    <t>Notificaciones y traslado de docuemntos en materia civil Regl. CE1348/00</t>
  </si>
  <si>
    <t>Resto despachos civiles U.E.</t>
  </si>
  <si>
    <t>Ingresadas</t>
  </si>
  <si>
    <t>Inocadas</t>
  </si>
  <si>
    <t>Reabiertas</t>
  </si>
  <si>
    <t>Resueltas. Archivo Provisional</t>
  </si>
  <si>
    <t>Resueltas. Archivo Definitivo</t>
  </si>
  <si>
    <t>Lesiones y malos tratos del art. 153 CP</t>
  </si>
  <si>
    <t>Lesiones y malos tratos del art. 173 CP</t>
  </si>
  <si>
    <t>Lesiones y malos tratos del art. 148 y ss CP</t>
  </si>
  <si>
    <t>Contra la libertad e indemnidad sexuales</t>
  </si>
  <si>
    <t>Contra los derechos y deberes familiares</t>
  </si>
  <si>
    <t>Quebrantamientos de penas</t>
  </si>
  <si>
    <t>Quebrantamientos de medidas</t>
  </si>
  <si>
    <t>Por exención responsabilidad criminal</t>
  </si>
  <si>
    <t>El hecho no es constitutivo de delito</t>
  </si>
  <si>
    <t>total sobreseimiento libre</t>
  </si>
  <si>
    <t>Sobreseimiento provisional</t>
  </si>
  <si>
    <t>Por no resultar justificada la perpetración del delito</t>
  </si>
  <si>
    <t>Por no haber autor conocido y determinado</t>
  </si>
  <si>
    <t>Por no haber indicios racionalesde haberse cometido delito</t>
  </si>
  <si>
    <t>Causas con preso</t>
  </si>
  <si>
    <t>Causas sin preso</t>
  </si>
  <si>
    <t xml:space="preserve">Total </t>
  </si>
  <si>
    <t>Con procesamiento</t>
  </si>
  <si>
    <t>Sin procesamiento</t>
  </si>
  <si>
    <t>Total sumarios elevados</t>
  </si>
  <si>
    <t>VIOLENCIA SOBRE LA MUJER    SUMARIOS ELEVADOS PARA SU ENJUICIAMIENTO</t>
  </si>
  <si>
    <t>Sobreseimiento libre</t>
  </si>
  <si>
    <t>PROCEDIMIENTOS DE JURADO ELEVADOS PARA SU ENJUICIAMIENTO</t>
  </si>
  <si>
    <t>Total Procedimientos</t>
  </si>
  <si>
    <t>Pendientes 
al finalizar</t>
  </si>
  <si>
    <t>Ingresados por Transformación</t>
  </si>
  <si>
    <t>VIOLENCIA SOBRE LA MUJER          AUXILIO JUDICIAL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</si>
  <si>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</si>
  <si>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</si>
  <si>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</si>
  <si>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</si>
  <si>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</si>
  <si>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</si>
  <si>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</si>
  <si>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</si>
  <si>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VIOLENCIA SOBRE LA MUJER          PERSONAS ENJUICIADAS</t>
  </si>
  <si>
    <t>% condenas entre los  enjuiciados</t>
  </si>
  <si>
    <t>% condenas entre los españoles enjuiciados</t>
  </si>
  <si>
    <t>VIOLENCIA SOBRE LA MUJER      CONDENADOS</t>
  </si>
  <si>
    <t>VIOLENCIA SOBRE LA MUJER          RELACIÓN</t>
  </si>
  <si>
    <t>Renuncias 
de extranjeras</t>
  </si>
  <si>
    <t>Denuncias 
por cada 
10.000 habitantes</t>
  </si>
  <si>
    <t>VIOLENCIA SOBRE LA MUJER          DENUNCIAS Y RENUNCIAS</t>
  </si>
  <si>
    <t>VIOLENCIA SOBRE LA MUJER          SOBRESEIMIENTOS</t>
  </si>
  <si>
    <t>VIOLENCIA SOBRE LA MUJER          ASUNTOS CIVILES</t>
  </si>
  <si>
    <t>Total 
sobreseimiento provisional</t>
  </si>
  <si>
    <t>Total de despachos penales</t>
  </si>
  <si>
    <t>Diligencias penales urgentes. U.E.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</si>
  <si>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</si>
  <si>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</si>
  <si>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</si>
  <si>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</si>
  <si>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</si>
  <si>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</si>
  <si>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</si>
  <si>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</si>
  <si>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</si>
  <si>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sentencias y autos resto</t>
  </si>
  <si>
    <t>incidentes 241</t>
  </si>
  <si>
    <t>Illes Balears</t>
  </si>
  <si>
    <t>Comunitat Valenciana</t>
  </si>
  <si>
    <t>Denuncias 
recibidas</t>
  </si>
  <si>
    <t>Presentada 
directamente 
por victima</t>
  </si>
  <si>
    <t>Parte 
de lesiones</t>
  </si>
  <si>
    <t>Renuncias 
al proceso</t>
  </si>
  <si>
    <t>Renuncias 
de españolas</t>
  </si>
  <si>
    <t>poblacion 
mujeres</t>
  </si>
  <si>
    <t>Denuncias 
por cada 
10.000 mujeres</t>
  </si>
  <si>
    <t>a 1 enero 2015</t>
  </si>
  <si>
    <t>Juicios sobre Delitos Leves</t>
  </si>
  <si>
    <t>Año 2015</t>
  </si>
  <si>
    <t>Juicios sobre Delitos Leves de enjuiciamiento rapido e inmediato</t>
  </si>
  <si>
    <t>Ejecutorias de juicios sobre Delitos Leves</t>
  </si>
  <si>
    <t>Resueltos: Archivo provisional</t>
  </si>
  <si>
    <t>Resueltos: Archivo definitivo</t>
  </si>
  <si>
    <t xml:space="preserve">VIOLENCIA SOBRE LA MUJER          SEÑALAMIENTOS </t>
  </si>
  <si>
    <t>TOTAL SEÑALAMIENTOS PENALES
SOBRE FALTAS O DELITOS LEVES</t>
  </si>
  <si>
    <t>SEÑALAMIENTOS JUICIOS DE FALTAS DE ENJUICIAMIENTO INMEDIATO</t>
  </si>
  <si>
    <t>SEÑALAMIENTOS JUICIOS DE ENJUICIAMIENTO INMEDIATO SOBRE DELITOS LEVES</t>
  </si>
  <si>
    <t>RESTANTES SEÑALAMIENTOS PARA ENJUICIAMIENTO SOBRE DELITOS LEVES</t>
  </si>
  <si>
    <t>Señalados para el Trimestre</t>
  </si>
  <si>
    <t>Suspendidos para el Trimestre</t>
  </si>
  <si>
    <t>Celebrados para el Trimestre</t>
  </si>
  <si>
    <t>A instancia del Ministerio Fiscal</t>
  </si>
  <si>
    <t>De Oficio</t>
  </si>
  <si>
    <t>Resueltas</t>
  </si>
  <si>
    <t>Inadmitidas</t>
  </si>
  <si>
    <t>Adoptadas</t>
  </si>
  <si>
    <t>Denegadas</t>
  </si>
  <si>
    <t>Mujeres víctimas de violencia de género</t>
  </si>
  <si>
    <t>total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</si>
  <si>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</si>
  <si>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</si>
  <si>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</si>
  <si>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</si>
  <si>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ordenes / Mujeres víctimas de violencia de género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</si>
</sst>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"/>
    <numFmt numFmtId="182" formatCode="#,##0.0"/>
    <numFmt numFmtId="183" formatCode="[$-C0A]dddd\,\ dd&quot; de &quot;mmmm&quot; de &quot;yyyy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9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1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color indexed="1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sz val="9"/>
      <color rgb="FF00008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12"/>
      </left>
      <right style="thin">
        <color indexed="12"/>
      </right>
      <top style="medium"/>
      <bottom style="medium"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32"/>
      </top>
      <bottom style="medium">
        <color indexed="32"/>
      </bottom>
    </border>
    <border>
      <left style="thin"/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12"/>
      </right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>
        <color theme="3"/>
      </bottom>
    </border>
    <border>
      <left style="thin"/>
      <right style="thin"/>
      <top style="thin"/>
      <bottom style="thin">
        <color theme="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/>
      <bottom style="thin">
        <color indexed="12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55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left" wrapText="1"/>
      <protection/>
    </xf>
    <xf numFmtId="3" fontId="5" fillId="0" borderId="11" xfId="0" applyNumberFormat="1" applyFont="1" applyBorder="1" applyAlignment="1">
      <alignment/>
    </xf>
    <xf numFmtId="0" fontId="7" fillId="0" borderId="13" xfId="54" applyFont="1" applyBorder="1" applyAlignment="1">
      <alignment horizontal="left" wrapText="1"/>
      <protection/>
    </xf>
    <xf numFmtId="3" fontId="5" fillId="0" borderId="14" xfId="0" applyNumberFormat="1" applyFont="1" applyBorder="1" applyAlignment="1">
      <alignment/>
    </xf>
    <xf numFmtId="0" fontId="11" fillId="0" borderId="15" xfId="54" applyFont="1" applyBorder="1" applyAlignment="1">
      <alignment horizontal="left" wrapText="1"/>
      <protection/>
    </xf>
    <xf numFmtId="3" fontId="11" fillId="0" borderId="16" xfId="0" applyNumberFormat="1" applyFont="1" applyBorder="1" applyAlignment="1">
      <alignment/>
    </xf>
    <xf numFmtId="0" fontId="11" fillId="0" borderId="0" xfId="54" applyFont="1" applyBorder="1" applyAlignment="1">
      <alignment horizontal="left" wrapText="1"/>
      <protection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180" fontId="5" fillId="0" borderId="10" xfId="0" applyNumberFormat="1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180" fontId="7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7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182" fontId="5" fillId="0" borderId="21" xfId="0" applyNumberFormat="1" applyFont="1" applyFill="1" applyBorder="1" applyAlignment="1">
      <alignment/>
    </xf>
    <xf numFmtId="181" fontId="5" fillId="0" borderId="1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 horizontal="right"/>
      <protection locked="0"/>
    </xf>
    <xf numFmtId="182" fontId="5" fillId="0" borderId="22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82" fontId="11" fillId="0" borderId="23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0" fontId="5" fillId="34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10" fontId="5" fillId="0" borderId="10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10" fontId="7" fillId="0" borderId="25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7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27" xfId="0" applyFont="1" applyBorder="1" applyAlignment="1">
      <alignment vertical="center"/>
    </xf>
    <xf numFmtId="0" fontId="16" fillId="0" borderId="0" xfId="0" applyFont="1" applyAlignment="1">
      <alignment/>
    </xf>
    <xf numFmtId="0" fontId="5" fillId="0" borderId="0" xfId="0" applyFont="1" applyAlignment="1">
      <alignment wrapText="1"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0" borderId="28" xfId="54" applyFont="1" applyBorder="1" applyAlignment="1">
      <alignment horizontal="left" wrapText="1"/>
      <protection/>
    </xf>
    <xf numFmtId="0" fontId="6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9" fillId="0" borderId="17" xfId="54" applyNumberFormat="1" applyFont="1" applyBorder="1" applyAlignment="1">
      <alignment horizontal="right" wrapText="1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18" fillId="0" borderId="14" xfId="0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3" fontId="18" fillId="0" borderId="11" xfId="0" applyNumberFormat="1" applyFont="1" applyBorder="1" applyAlignment="1">
      <alignment/>
    </xf>
    <xf numFmtId="10" fontId="18" fillId="0" borderId="11" xfId="0" applyNumberFormat="1" applyFont="1" applyBorder="1" applyAlignment="1">
      <alignment horizontal="center"/>
    </xf>
    <xf numFmtId="181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/>
    </xf>
    <xf numFmtId="0" fontId="10" fillId="33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54" fillId="33" borderId="18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>
      <alignment vertical="center" wrapText="1"/>
    </xf>
    <xf numFmtId="0" fontId="11" fillId="33" borderId="3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ovimientoTodos" xfId="54"/>
    <cellStyle name="Normal_Terminacio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91"/>
  <sheetViews>
    <sheetView tabSelected="1" zoomScaleSheetLayoutView="75" zoomScalePageLayoutView="0" workbookViewId="0" topLeftCell="A1">
      <selection activeCell="B7" sqref="B7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5" width="13.00390625" style="1" customWidth="1"/>
    <col min="6" max="6" width="12.8515625" style="1" bestFit="1" customWidth="1"/>
    <col min="7" max="7" width="15.421875" style="1" bestFit="1" customWidth="1"/>
    <col min="8" max="8" width="15.7109375" style="1" bestFit="1" customWidth="1"/>
    <col min="9" max="11" width="12.8515625" style="1" customWidth="1"/>
    <col min="12" max="12" width="15.421875" style="1" bestFit="1" customWidth="1"/>
    <col min="13" max="13" width="16.00390625" style="1" customWidth="1"/>
    <col min="14" max="16" width="12.8515625" style="1" customWidth="1"/>
    <col min="17" max="17" width="15.421875" style="1" customWidth="1"/>
    <col min="18" max="18" width="15.57421875" style="1" customWidth="1"/>
    <col min="19" max="19" width="12.421875" style="1" bestFit="1" customWidth="1"/>
    <col min="20" max="21" width="12.8515625" style="1" customWidth="1"/>
    <col min="22" max="23" width="18.28125" style="1" customWidth="1"/>
    <col min="24" max="26" width="12.8515625" style="1" customWidth="1"/>
    <col min="27" max="27" width="15.57421875" style="1" customWidth="1"/>
    <col min="28" max="28" width="17.7109375" style="1" customWidth="1"/>
    <col min="29" max="31" width="12.8515625" style="1" customWidth="1"/>
    <col min="32" max="33" width="15.7109375" style="1" customWidth="1"/>
    <col min="34" max="36" width="12.8515625" style="1" customWidth="1"/>
    <col min="37" max="37" width="15.140625" style="1" customWidth="1"/>
    <col min="38" max="38" width="15.421875" style="1" customWidth="1"/>
    <col min="39" max="41" width="12.8515625" style="1" customWidth="1"/>
    <col min="42" max="16384" width="11.421875" style="1" customWidth="1"/>
  </cols>
  <sheetData>
    <row r="1" spans="2:52" ht="15" customHeight="1">
      <c r="B1" s="115" t="s">
        <v>134</v>
      </c>
      <c r="C1" s="115"/>
      <c r="D1" s="115"/>
      <c r="E1" s="115"/>
      <c r="F1" s="115"/>
      <c r="G1" s="115"/>
      <c r="H1" s="115"/>
      <c r="I1" s="115"/>
      <c r="J1" s="115"/>
      <c r="K1" s="115"/>
      <c r="L1" s="115" t="s">
        <v>134</v>
      </c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87"/>
      <c r="AB1" s="87"/>
      <c r="AC1" s="87"/>
      <c r="AD1" s="87"/>
      <c r="AE1" s="87"/>
      <c r="AF1" s="115" t="s">
        <v>134</v>
      </c>
      <c r="AG1" s="115"/>
      <c r="AH1" s="115"/>
      <c r="AI1" s="115"/>
      <c r="AJ1" s="115"/>
      <c r="AK1" s="115"/>
      <c r="AL1" s="115"/>
      <c r="AM1" s="115"/>
      <c r="AN1" s="115"/>
      <c r="AO1" s="115"/>
      <c r="AP1" s="2"/>
      <c r="AQ1" s="2"/>
      <c r="AR1" s="2"/>
      <c r="AS1" s="2"/>
      <c r="AT1" s="2"/>
      <c r="AU1" s="3"/>
      <c r="AV1" s="3"/>
      <c r="AW1" s="3"/>
      <c r="AX1" s="3"/>
      <c r="AY1" s="3"/>
      <c r="AZ1" s="3"/>
    </row>
    <row r="2" spans="2:37" ht="15" customHeigh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2" ht="15" customHeight="1">
      <c r="A3" s="4"/>
      <c r="B3" s="4"/>
    </row>
    <row r="4" spans="1:2" ht="15" customHeight="1">
      <c r="A4" s="7" t="s">
        <v>229</v>
      </c>
      <c r="B4" s="6"/>
    </row>
    <row r="5" spans="1:41" ht="39.75" customHeight="1">
      <c r="A5" s="8"/>
      <c r="B5" s="114" t="s">
        <v>24</v>
      </c>
      <c r="C5" s="114"/>
      <c r="D5" s="114"/>
      <c r="E5" s="114"/>
      <c r="F5" s="114"/>
      <c r="G5" s="114" t="s">
        <v>100</v>
      </c>
      <c r="H5" s="114"/>
      <c r="I5" s="114"/>
      <c r="J5" s="114"/>
      <c r="K5" s="114"/>
      <c r="L5" s="114" t="s">
        <v>101</v>
      </c>
      <c r="M5" s="114"/>
      <c r="N5" s="114"/>
      <c r="O5" s="114"/>
      <c r="P5" s="114"/>
      <c r="Q5" s="114" t="s">
        <v>102</v>
      </c>
      <c r="R5" s="114"/>
      <c r="S5" s="114"/>
      <c r="T5" s="114"/>
      <c r="U5" s="114"/>
      <c r="V5" s="114" t="s">
        <v>103</v>
      </c>
      <c r="W5" s="114"/>
      <c r="X5" s="114"/>
      <c r="Y5" s="114"/>
      <c r="Z5" s="114"/>
      <c r="AA5" s="114" t="s">
        <v>228</v>
      </c>
      <c r="AB5" s="114"/>
      <c r="AC5" s="114"/>
      <c r="AD5" s="114"/>
      <c r="AE5" s="114"/>
      <c r="AF5" s="114" t="s">
        <v>104</v>
      </c>
      <c r="AG5" s="114"/>
      <c r="AH5" s="114"/>
      <c r="AI5" s="114"/>
      <c r="AJ5" s="114"/>
      <c r="AK5" s="114" t="s">
        <v>105</v>
      </c>
      <c r="AL5" s="114"/>
      <c r="AM5" s="114"/>
      <c r="AN5" s="114"/>
      <c r="AO5" s="114"/>
    </row>
    <row r="6" spans="1:41" ht="51">
      <c r="A6" s="8"/>
      <c r="B6" s="10" t="s">
        <v>91</v>
      </c>
      <c r="C6" s="10" t="s">
        <v>116</v>
      </c>
      <c r="D6" s="10" t="s">
        <v>107</v>
      </c>
      <c r="E6" s="10" t="s">
        <v>108</v>
      </c>
      <c r="F6" s="10" t="s">
        <v>109</v>
      </c>
      <c r="G6" s="10" t="s">
        <v>91</v>
      </c>
      <c r="H6" s="10" t="s">
        <v>116</v>
      </c>
      <c r="I6" s="10" t="s">
        <v>107</v>
      </c>
      <c r="J6" s="10" t="s">
        <v>108</v>
      </c>
      <c r="K6" s="10" t="s">
        <v>109</v>
      </c>
      <c r="L6" s="10" t="s">
        <v>91</v>
      </c>
      <c r="M6" s="10" t="s">
        <v>116</v>
      </c>
      <c r="N6" s="10" t="s">
        <v>107</v>
      </c>
      <c r="O6" s="10" t="s">
        <v>108</v>
      </c>
      <c r="P6" s="10" t="s">
        <v>109</v>
      </c>
      <c r="Q6" s="10" t="s">
        <v>91</v>
      </c>
      <c r="R6" s="10" t="s">
        <v>116</v>
      </c>
      <c r="S6" s="10" t="s">
        <v>107</v>
      </c>
      <c r="T6" s="10" t="s">
        <v>108</v>
      </c>
      <c r="U6" s="10" t="s">
        <v>109</v>
      </c>
      <c r="V6" s="10" t="s">
        <v>91</v>
      </c>
      <c r="W6" s="10" t="s">
        <v>92</v>
      </c>
      <c r="X6" s="10" t="s">
        <v>107</v>
      </c>
      <c r="Y6" s="10" t="s">
        <v>108</v>
      </c>
      <c r="Z6" s="10" t="s">
        <v>109</v>
      </c>
      <c r="AA6" s="10" t="s">
        <v>91</v>
      </c>
      <c r="AB6" s="10" t="s">
        <v>92</v>
      </c>
      <c r="AC6" s="10" t="s">
        <v>107</v>
      </c>
      <c r="AD6" s="10" t="s">
        <v>108</v>
      </c>
      <c r="AE6" s="10" t="s">
        <v>109</v>
      </c>
      <c r="AF6" s="10" t="s">
        <v>91</v>
      </c>
      <c r="AG6" s="10" t="s">
        <v>116</v>
      </c>
      <c r="AH6" s="10" t="s">
        <v>107</v>
      </c>
      <c r="AI6" s="10" t="s">
        <v>108</v>
      </c>
      <c r="AJ6" s="10" t="s">
        <v>109</v>
      </c>
      <c r="AK6" s="10" t="s">
        <v>91</v>
      </c>
      <c r="AL6" s="10" t="s">
        <v>116</v>
      </c>
      <c r="AM6" s="10" t="s">
        <v>107</v>
      </c>
      <c r="AN6" s="10" t="s">
        <v>108</v>
      </c>
      <c r="AO6" s="10" t="s">
        <v>109</v>
      </c>
    </row>
    <row r="7" spans="1:41" ht="15" customHeight="1">
      <c r="A7" s="11" t="s">
        <v>30</v>
      </c>
      <c r="B7" s="12">
        <v>31689</v>
      </c>
      <c r="C7" s="12">
        <v>8343</v>
      </c>
      <c r="D7" s="12">
        <v>177</v>
      </c>
      <c r="E7" s="12">
        <v>40077</v>
      </c>
      <c r="F7" s="12">
        <v>6988</v>
      </c>
      <c r="G7" s="12">
        <v>8957</v>
      </c>
      <c r="H7" s="12">
        <v>1612</v>
      </c>
      <c r="I7" s="12">
        <v>4</v>
      </c>
      <c r="J7" s="12">
        <v>10585</v>
      </c>
      <c r="K7" s="12">
        <v>26</v>
      </c>
      <c r="L7" s="12">
        <v>46</v>
      </c>
      <c r="M7" s="12">
        <v>0</v>
      </c>
      <c r="N7" s="12">
        <v>1</v>
      </c>
      <c r="O7" s="12">
        <v>49</v>
      </c>
      <c r="P7" s="12">
        <v>22</v>
      </c>
      <c r="Q7" s="12">
        <v>14256</v>
      </c>
      <c r="R7" s="12">
        <v>6450</v>
      </c>
      <c r="S7" s="12">
        <v>118</v>
      </c>
      <c r="T7" s="12">
        <v>20748</v>
      </c>
      <c r="U7" s="12">
        <v>4642</v>
      </c>
      <c r="V7" s="12">
        <v>5802</v>
      </c>
      <c r="W7" s="12">
        <v>90</v>
      </c>
      <c r="X7" s="12">
        <v>26</v>
      </c>
      <c r="Y7" s="12">
        <v>5844</v>
      </c>
      <c r="Z7" s="12">
        <v>1934</v>
      </c>
      <c r="AA7" s="12">
        <v>1007</v>
      </c>
      <c r="AB7" s="12">
        <v>71</v>
      </c>
      <c r="AC7" s="12">
        <v>1</v>
      </c>
      <c r="AD7" s="12">
        <v>838</v>
      </c>
      <c r="AE7" s="12">
        <v>239</v>
      </c>
      <c r="AF7" s="12">
        <v>1613</v>
      </c>
      <c r="AG7" s="12">
        <v>120</v>
      </c>
      <c r="AH7" s="12">
        <v>27</v>
      </c>
      <c r="AI7" s="12">
        <v>2006</v>
      </c>
      <c r="AJ7" s="12">
        <v>118</v>
      </c>
      <c r="AK7" s="12">
        <v>8</v>
      </c>
      <c r="AL7" s="12">
        <v>0</v>
      </c>
      <c r="AM7" s="12">
        <v>0</v>
      </c>
      <c r="AN7" s="12">
        <v>7</v>
      </c>
      <c r="AO7" s="12">
        <v>7</v>
      </c>
    </row>
    <row r="8" spans="1:41" ht="15" customHeight="1">
      <c r="A8" s="11" t="s">
        <v>31</v>
      </c>
      <c r="B8" s="12">
        <v>3334</v>
      </c>
      <c r="C8" s="12">
        <v>372</v>
      </c>
      <c r="D8" s="12">
        <v>8</v>
      </c>
      <c r="E8" s="12">
        <v>3403</v>
      </c>
      <c r="F8" s="12">
        <v>693</v>
      </c>
      <c r="G8" s="12">
        <v>1109</v>
      </c>
      <c r="H8" s="12">
        <v>94</v>
      </c>
      <c r="I8" s="12">
        <v>0</v>
      </c>
      <c r="J8" s="12">
        <v>1141</v>
      </c>
      <c r="K8" s="12">
        <v>17</v>
      </c>
      <c r="L8" s="12">
        <v>6</v>
      </c>
      <c r="M8" s="12">
        <v>0</v>
      </c>
      <c r="N8" s="12">
        <v>0</v>
      </c>
      <c r="O8" s="12">
        <v>3</v>
      </c>
      <c r="P8" s="12">
        <v>3</v>
      </c>
      <c r="Q8" s="12">
        <v>1602</v>
      </c>
      <c r="R8" s="12">
        <v>278</v>
      </c>
      <c r="S8" s="12">
        <v>6</v>
      </c>
      <c r="T8" s="12">
        <v>1587</v>
      </c>
      <c r="U8" s="12">
        <v>527</v>
      </c>
      <c r="V8" s="12">
        <v>455</v>
      </c>
      <c r="W8" s="12">
        <v>0</v>
      </c>
      <c r="X8" s="12">
        <v>1</v>
      </c>
      <c r="Y8" s="12">
        <v>498</v>
      </c>
      <c r="Z8" s="12">
        <v>126</v>
      </c>
      <c r="AA8" s="12">
        <v>46</v>
      </c>
      <c r="AB8" s="12">
        <v>0</v>
      </c>
      <c r="AC8" s="12">
        <v>0</v>
      </c>
      <c r="AD8" s="12">
        <v>29</v>
      </c>
      <c r="AE8" s="12">
        <v>17</v>
      </c>
      <c r="AF8" s="12">
        <v>116</v>
      </c>
      <c r="AG8" s="12">
        <v>0</v>
      </c>
      <c r="AH8" s="12">
        <v>1</v>
      </c>
      <c r="AI8" s="12">
        <v>143</v>
      </c>
      <c r="AJ8" s="12">
        <v>3</v>
      </c>
      <c r="AK8" s="12">
        <v>0</v>
      </c>
      <c r="AL8" s="12">
        <v>0</v>
      </c>
      <c r="AM8" s="12">
        <v>0</v>
      </c>
      <c r="AN8" s="12">
        <v>2</v>
      </c>
      <c r="AO8" s="12">
        <v>0</v>
      </c>
    </row>
    <row r="9" spans="1:41" ht="15" customHeight="1">
      <c r="A9" s="11" t="s">
        <v>32</v>
      </c>
      <c r="B9" s="12">
        <v>2708</v>
      </c>
      <c r="C9" s="12">
        <v>241</v>
      </c>
      <c r="D9" s="12">
        <v>23</v>
      </c>
      <c r="E9" s="12">
        <v>2961</v>
      </c>
      <c r="F9" s="12">
        <v>453</v>
      </c>
      <c r="G9" s="12">
        <v>791</v>
      </c>
      <c r="H9" s="12">
        <v>67</v>
      </c>
      <c r="I9" s="12">
        <v>1</v>
      </c>
      <c r="J9" s="12">
        <v>858</v>
      </c>
      <c r="K9" s="12">
        <v>2</v>
      </c>
      <c r="L9" s="12">
        <v>4</v>
      </c>
      <c r="M9" s="12">
        <v>0</v>
      </c>
      <c r="N9" s="12">
        <v>1</v>
      </c>
      <c r="O9" s="12">
        <v>6</v>
      </c>
      <c r="P9" s="12">
        <v>1</v>
      </c>
      <c r="Q9" s="12">
        <v>1248</v>
      </c>
      <c r="R9" s="12">
        <v>165</v>
      </c>
      <c r="S9" s="12">
        <v>10</v>
      </c>
      <c r="T9" s="12">
        <v>1393</v>
      </c>
      <c r="U9" s="12">
        <v>332</v>
      </c>
      <c r="V9" s="12">
        <v>506</v>
      </c>
      <c r="W9" s="12">
        <v>9</v>
      </c>
      <c r="X9" s="12">
        <v>9</v>
      </c>
      <c r="Y9" s="12">
        <v>533</v>
      </c>
      <c r="Z9" s="12">
        <v>105</v>
      </c>
      <c r="AA9" s="12">
        <v>54</v>
      </c>
      <c r="AB9" s="12">
        <v>0</v>
      </c>
      <c r="AC9" s="12">
        <v>1</v>
      </c>
      <c r="AD9" s="12">
        <v>44</v>
      </c>
      <c r="AE9" s="12">
        <v>11</v>
      </c>
      <c r="AF9" s="12">
        <v>105</v>
      </c>
      <c r="AG9" s="12">
        <v>0</v>
      </c>
      <c r="AH9" s="12">
        <v>1</v>
      </c>
      <c r="AI9" s="12">
        <v>126</v>
      </c>
      <c r="AJ9" s="12">
        <v>2</v>
      </c>
      <c r="AK9" s="12">
        <v>0</v>
      </c>
      <c r="AL9" s="12">
        <v>0</v>
      </c>
      <c r="AM9" s="12">
        <v>0</v>
      </c>
      <c r="AN9" s="12">
        <v>1</v>
      </c>
      <c r="AO9" s="12">
        <v>0</v>
      </c>
    </row>
    <row r="10" spans="1:41" ht="15" customHeight="1">
      <c r="A10" s="11" t="s">
        <v>33</v>
      </c>
      <c r="B10" s="12">
        <v>4099</v>
      </c>
      <c r="C10" s="12">
        <v>1859</v>
      </c>
      <c r="D10" s="12">
        <v>2</v>
      </c>
      <c r="E10" s="12">
        <v>5907</v>
      </c>
      <c r="F10" s="12">
        <v>903</v>
      </c>
      <c r="G10" s="12">
        <v>1463</v>
      </c>
      <c r="H10" s="12">
        <v>106</v>
      </c>
      <c r="I10" s="12">
        <v>0</v>
      </c>
      <c r="J10" s="12">
        <v>1571</v>
      </c>
      <c r="K10" s="12">
        <v>0</v>
      </c>
      <c r="L10" s="12">
        <v>7</v>
      </c>
      <c r="M10" s="12">
        <v>0</v>
      </c>
      <c r="N10" s="12">
        <v>0</v>
      </c>
      <c r="O10" s="12">
        <v>6</v>
      </c>
      <c r="P10" s="12">
        <v>6</v>
      </c>
      <c r="Q10" s="12">
        <v>1815</v>
      </c>
      <c r="R10" s="12">
        <v>1734</v>
      </c>
      <c r="S10" s="12">
        <v>1</v>
      </c>
      <c r="T10" s="12">
        <v>3470</v>
      </c>
      <c r="U10" s="12">
        <v>627</v>
      </c>
      <c r="V10" s="12">
        <v>637</v>
      </c>
      <c r="W10" s="12">
        <v>17</v>
      </c>
      <c r="X10" s="12">
        <v>1</v>
      </c>
      <c r="Y10" s="12">
        <v>647</v>
      </c>
      <c r="Z10" s="12">
        <v>255</v>
      </c>
      <c r="AA10" s="12">
        <v>64</v>
      </c>
      <c r="AB10" s="12">
        <v>0</v>
      </c>
      <c r="AC10" s="12">
        <v>0</v>
      </c>
      <c r="AD10" s="12">
        <v>55</v>
      </c>
      <c r="AE10" s="12">
        <v>9</v>
      </c>
      <c r="AF10" s="12">
        <v>112</v>
      </c>
      <c r="AG10" s="12">
        <v>2</v>
      </c>
      <c r="AH10" s="12">
        <v>0</v>
      </c>
      <c r="AI10" s="12">
        <v>157</v>
      </c>
      <c r="AJ10" s="12">
        <v>6</v>
      </c>
      <c r="AK10" s="12">
        <v>1</v>
      </c>
      <c r="AL10" s="12">
        <v>0</v>
      </c>
      <c r="AM10" s="12">
        <v>0</v>
      </c>
      <c r="AN10" s="12">
        <v>1</v>
      </c>
      <c r="AO10" s="12">
        <v>0</v>
      </c>
    </row>
    <row r="11" spans="1:41" ht="15" customHeight="1">
      <c r="A11" s="11" t="s">
        <v>34</v>
      </c>
      <c r="B11" s="12">
        <v>7328</v>
      </c>
      <c r="C11" s="12">
        <v>2093</v>
      </c>
      <c r="D11" s="12">
        <v>37</v>
      </c>
      <c r="E11" s="12">
        <v>9417</v>
      </c>
      <c r="F11" s="12">
        <v>1149</v>
      </c>
      <c r="G11" s="12">
        <v>3036</v>
      </c>
      <c r="H11" s="12">
        <v>650</v>
      </c>
      <c r="I11" s="12">
        <v>10</v>
      </c>
      <c r="J11" s="12">
        <v>3693</v>
      </c>
      <c r="K11" s="12">
        <v>23</v>
      </c>
      <c r="L11" s="12">
        <v>18</v>
      </c>
      <c r="M11" s="12">
        <v>1</v>
      </c>
      <c r="N11" s="12">
        <v>1</v>
      </c>
      <c r="O11" s="12">
        <v>16</v>
      </c>
      <c r="P11" s="12">
        <v>15</v>
      </c>
      <c r="Q11" s="12">
        <v>1986</v>
      </c>
      <c r="R11" s="12">
        <v>1324</v>
      </c>
      <c r="S11" s="12">
        <v>15</v>
      </c>
      <c r="T11" s="12">
        <v>3341</v>
      </c>
      <c r="U11" s="12">
        <v>663</v>
      </c>
      <c r="V11" s="12">
        <v>1312</v>
      </c>
      <c r="W11" s="12">
        <v>21</v>
      </c>
      <c r="X11" s="12">
        <v>5</v>
      </c>
      <c r="Y11" s="12">
        <v>1288</v>
      </c>
      <c r="Z11" s="12">
        <v>363</v>
      </c>
      <c r="AA11" s="12">
        <v>496</v>
      </c>
      <c r="AB11" s="12">
        <v>32</v>
      </c>
      <c r="AC11" s="12">
        <v>0</v>
      </c>
      <c r="AD11" s="12">
        <v>461</v>
      </c>
      <c r="AE11" s="12">
        <v>67</v>
      </c>
      <c r="AF11" s="12">
        <v>479</v>
      </c>
      <c r="AG11" s="12">
        <v>64</v>
      </c>
      <c r="AH11" s="12">
        <v>6</v>
      </c>
      <c r="AI11" s="12">
        <v>616</v>
      </c>
      <c r="AJ11" s="12">
        <v>17</v>
      </c>
      <c r="AK11" s="12">
        <v>1</v>
      </c>
      <c r="AL11" s="12">
        <v>1</v>
      </c>
      <c r="AM11" s="12">
        <v>0</v>
      </c>
      <c r="AN11" s="12">
        <v>2</v>
      </c>
      <c r="AO11" s="12">
        <v>1</v>
      </c>
    </row>
    <row r="12" spans="1:41" ht="15" customHeight="1">
      <c r="A12" s="11" t="s">
        <v>35</v>
      </c>
      <c r="B12" s="12">
        <v>1642</v>
      </c>
      <c r="C12" s="12">
        <v>333</v>
      </c>
      <c r="D12" s="12">
        <v>7</v>
      </c>
      <c r="E12" s="12">
        <v>1928</v>
      </c>
      <c r="F12" s="12">
        <v>253</v>
      </c>
      <c r="G12" s="12">
        <v>502</v>
      </c>
      <c r="H12" s="12">
        <v>124</v>
      </c>
      <c r="I12" s="12">
        <v>0</v>
      </c>
      <c r="J12" s="12">
        <v>636</v>
      </c>
      <c r="K12" s="12">
        <v>12</v>
      </c>
      <c r="L12" s="12">
        <v>1</v>
      </c>
      <c r="M12" s="12">
        <v>0</v>
      </c>
      <c r="N12" s="12">
        <v>0</v>
      </c>
      <c r="O12" s="12">
        <v>4</v>
      </c>
      <c r="P12" s="12">
        <v>0</v>
      </c>
      <c r="Q12" s="12">
        <v>691</v>
      </c>
      <c r="R12" s="12">
        <v>201</v>
      </c>
      <c r="S12" s="12">
        <v>1</v>
      </c>
      <c r="T12" s="12">
        <v>825</v>
      </c>
      <c r="U12" s="12">
        <v>168</v>
      </c>
      <c r="V12" s="12">
        <v>336</v>
      </c>
      <c r="W12" s="12">
        <v>6</v>
      </c>
      <c r="X12" s="12">
        <v>1</v>
      </c>
      <c r="Y12" s="12">
        <v>344</v>
      </c>
      <c r="Z12" s="12">
        <v>63</v>
      </c>
      <c r="AA12" s="12">
        <v>34</v>
      </c>
      <c r="AB12" s="12">
        <v>1</v>
      </c>
      <c r="AC12" s="12">
        <v>0</v>
      </c>
      <c r="AD12" s="12">
        <v>30</v>
      </c>
      <c r="AE12" s="12">
        <v>5</v>
      </c>
      <c r="AF12" s="12">
        <v>78</v>
      </c>
      <c r="AG12" s="12">
        <v>1</v>
      </c>
      <c r="AH12" s="12">
        <v>5</v>
      </c>
      <c r="AI12" s="12">
        <v>89</v>
      </c>
      <c r="AJ12" s="12">
        <v>5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</row>
    <row r="13" spans="1:41" ht="15" customHeight="1">
      <c r="A13" s="11" t="s">
        <v>36</v>
      </c>
      <c r="B13" s="12">
        <v>6150</v>
      </c>
      <c r="C13" s="12">
        <v>191</v>
      </c>
      <c r="D13" s="12">
        <v>23</v>
      </c>
      <c r="E13" s="12">
        <v>6221</v>
      </c>
      <c r="F13" s="12">
        <v>1216</v>
      </c>
      <c r="G13" s="12">
        <v>1612</v>
      </c>
      <c r="H13" s="12">
        <v>21</v>
      </c>
      <c r="I13" s="12">
        <v>0</v>
      </c>
      <c r="J13" s="12">
        <v>1637</v>
      </c>
      <c r="K13" s="12">
        <v>25</v>
      </c>
      <c r="L13" s="12">
        <v>9</v>
      </c>
      <c r="M13" s="12">
        <v>0</v>
      </c>
      <c r="N13" s="12">
        <v>1</v>
      </c>
      <c r="O13" s="12">
        <v>11</v>
      </c>
      <c r="P13" s="12">
        <v>4</v>
      </c>
      <c r="Q13" s="12">
        <v>2982</v>
      </c>
      <c r="R13" s="12">
        <v>170</v>
      </c>
      <c r="S13" s="12">
        <v>0</v>
      </c>
      <c r="T13" s="12">
        <v>3016</v>
      </c>
      <c r="U13" s="12">
        <v>765</v>
      </c>
      <c r="V13" s="12">
        <v>1276</v>
      </c>
      <c r="W13" s="12">
        <v>0</v>
      </c>
      <c r="X13" s="12">
        <v>0</v>
      </c>
      <c r="Y13" s="12">
        <v>1251</v>
      </c>
      <c r="Z13" s="12">
        <v>393</v>
      </c>
      <c r="AA13" s="12">
        <v>98</v>
      </c>
      <c r="AB13" s="12">
        <v>0</v>
      </c>
      <c r="AC13" s="12">
        <v>0</v>
      </c>
      <c r="AD13" s="12">
        <v>74</v>
      </c>
      <c r="AE13" s="12">
        <v>24</v>
      </c>
      <c r="AF13" s="12">
        <v>171</v>
      </c>
      <c r="AG13" s="12">
        <v>0</v>
      </c>
      <c r="AH13" s="12">
        <v>22</v>
      </c>
      <c r="AI13" s="12">
        <v>231</v>
      </c>
      <c r="AJ13" s="12">
        <v>4</v>
      </c>
      <c r="AK13" s="12">
        <v>2</v>
      </c>
      <c r="AL13" s="12">
        <v>0</v>
      </c>
      <c r="AM13" s="12">
        <v>0</v>
      </c>
      <c r="AN13" s="12">
        <v>1</v>
      </c>
      <c r="AO13" s="12">
        <v>1</v>
      </c>
    </row>
    <row r="14" spans="1:41" ht="15" customHeight="1">
      <c r="A14" s="11" t="s">
        <v>37</v>
      </c>
      <c r="B14" s="12">
        <v>5318</v>
      </c>
      <c r="C14" s="12">
        <v>345</v>
      </c>
      <c r="D14" s="12">
        <v>14</v>
      </c>
      <c r="E14" s="12">
        <v>5603</v>
      </c>
      <c r="F14" s="12">
        <v>1668</v>
      </c>
      <c r="G14" s="12">
        <v>2029</v>
      </c>
      <c r="H14" s="12">
        <v>145</v>
      </c>
      <c r="I14" s="12">
        <v>0</v>
      </c>
      <c r="J14" s="12">
        <v>2174</v>
      </c>
      <c r="K14" s="12">
        <v>9</v>
      </c>
      <c r="L14" s="12">
        <v>4</v>
      </c>
      <c r="M14" s="12">
        <v>1</v>
      </c>
      <c r="N14" s="12">
        <v>1</v>
      </c>
      <c r="O14" s="12">
        <v>5</v>
      </c>
      <c r="P14" s="12">
        <v>8</v>
      </c>
      <c r="Q14" s="12">
        <v>2061</v>
      </c>
      <c r="R14" s="12">
        <v>184</v>
      </c>
      <c r="S14" s="12">
        <v>9</v>
      </c>
      <c r="T14" s="12">
        <v>2132</v>
      </c>
      <c r="U14" s="12">
        <v>1084</v>
      </c>
      <c r="V14" s="12">
        <v>803</v>
      </c>
      <c r="W14" s="12">
        <v>5</v>
      </c>
      <c r="X14" s="12">
        <v>1</v>
      </c>
      <c r="Y14" s="12">
        <v>853</v>
      </c>
      <c r="Z14" s="12">
        <v>466</v>
      </c>
      <c r="AA14" s="12">
        <v>200</v>
      </c>
      <c r="AB14" s="12">
        <v>1</v>
      </c>
      <c r="AC14" s="12">
        <v>0</v>
      </c>
      <c r="AD14" s="12">
        <v>141</v>
      </c>
      <c r="AE14" s="12">
        <v>60</v>
      </c>
      <c r="AF14" s="12">
        <v>219</v>
      </c>
      <c r="AG14" s="12">
        <v>9</v>
      </c>
      <c r="AH14" s="12">
        <v>3</v>
      </c>
      <c r="AI14" s="12">
        <v>295</v>
      </c>
      <c r="AJ14" s="12">
        <v>41</v>
      </c>
      <c r="AK14" s="12">
        <v>2</v>
      </c>
      <c r="AL14" s="12">
        <v>0</v>
      </c>
      <c r="AM14" s="12">
        <v>0</v>
      </c>
      <c r="AN14" s="12">
        <v>3</v>
      </c>
      <c r="AO14" s="12">
        <v>0</v>
      </c>
    </row>
    <row r="15" spans="1:41" ht="15" customHeight="1">
      <c r="A15" s="11" t="s">
        <v>38</v>
      </c>
      <c r="B15" s="12">
        <v>24712</v>
      </c>
      <c r="C15" s="12">
        <v>2852</v>
      </c>
      <c r="D15" s="12">
        <v>248</v>
      </c>
      <c r="E15" s="12">
        <v>27366</v>
      </c>
      <c r="F15" s="12">
        <v>4288</v>
      </c>
      <c r="G15" s="12">
        <v>8110</v>
      </c>
      <c r="H15" s="12">
        <v>945</v>
      </c>
      <c r="I15" s="12">
        <v>12</v>
      </c>
      <c r="J15" s="12">
        <v>9075</v>
      </c>
      <c r="K15" s="12">
        <v>28</v>
      </c>
      <c r="L15" s="12">
        <v>74</v>
      </c>
      <c r="M15" s="12">
        <v>0</v>
      </c>
      <c r="N15" s="12">
        <v>4</v>
      </c>
      <c r="O15" s="12">
        <v>71</v>
      </c>
      <c r="P15" s="12">
        <v>50</v>
      </c>
      <c r="Q15" s="12">
        <v>9799</v>
      </c>
      <c r="R15" s="12">
        <v>1815</v>
      </c>
      <c r="S15" s="12">
        <v>202</v>
      </c>
      <c r="T15" s="12">
        <v>11433</v>
      </c>
      <c r="U15" s="12">
        <v>2827</v>
      </c>
      <c r="V15" s="12">
        <v>5487</v>
      </c>
      <c r="W15" s="12">
        <v>54</v>
      </c>
      <c r="X15" s="12">
        <v>13</v>
      </c>
      <c r="Y15" s="12">
        <v>5405</v>
      </c>
      <c r="Z15" s="12">
        <v>1218</v>
      </c>
      <c r="AA15" s="12">
        <v>498</v>
      </c>
      <c r="AB15" s="12">
        <v>10</v>
      </c>
      <c r="AC15" s="12">
        <v>4</v>
      </c>
      <c r="AD15" s="12">
        <v>386</v>
      </c>
      <c r="AE15" s="12">
        <v>126</v>
      </c>
      <c r="AF15" s="12">
        <v>738</v>
      </c>
      <c r="AG15" s="12">
        <v>28</v>
      </c>
      <c r="AH15" s="12">
        <v>13</v>
      </c>
      <c r="AI15" s="12">
        <v>986</v>
      </c>
      <c r="AJ15" s="12">
        <v>35</v>
      </c>
      <c r="AK15" s="12">
        <v>6</v>
      </c>
      <c r="AL15" s="12">
        <v>0</v>
      </c>
      <c r="AM15" s="12">
        <v>0</v>
      </c>
      <c r="AN15" s="12">
        <v>10</v>
      </c>
      <c r="AO15" s="12">
        <v>4</v>
      </c>
    </row>
    <row r="16" spans="1:41" ht="15" customHeight="1">
      <c r="A16" s="11" t="s">
        <v>39</v>
      </c>
      <c r="B16" s="12">
        <v>21362</v>
      </c>
      <c r="C16" s="12">
        <v>1511</v>
      </c>
      <c r="D16" s="12">
        <v>149</v>
      </c>
      <c r="E16" s="12">
        <v>22331</v>
      </c>
      <c r="F16" s="12">
        <v>3800</v>
      </c>
      <c r="G16" s="12">
        <v>5493</v>
      </c>
      <c r="H16" s="12">
        <v>389</v>
      </c>
      <c r="I16" s="12">
        <v>0</v>
      </c>
      <c r="J16" s="12">
        <v>5881</v>
      </c>
      <c r="K16" s="12">
        <v>24</v>
      </c>
      <c r="L16" s="12">
        <v>49</v>
      </c>
      <c r="M16" s="12">
        <v>0</v>
      </c>
      <c r="N16" s="12">
        <v>5</v>
      </c>
      <c r="O16" s="12">
        <v>37</v>
      </c>
      <c r="P16" s="12">
        <v>36</v>
      </c>
      <c r="Q16" s="12">
        <v>11411</v>
      </c>
      <c r="R16" s="12">
        <v>1078</v>
      </c>
      <c r="S16" s="12">
        <v>126</v>
      </c>
      <c r="T16" s="12">
        <v>11998</v>
      </c>
      <c r="U16" s="12">
        <v>2490</v>
      </c>
      <c r="V16" s="12">
        <v>3109</v>
      </c>
      <c r="W16" s="12">
        <v>20</v>
      </c>
      <c r="X16" s="12">
        <v>10</v>
      </c>
      <c r="Y16" s="12">
        <v>3036</v>
      </c>
      <c r="Z16" s="12">
        <v>1024</v>
      </c>
      <c r="AA16" s="12">
        <v>477</v>
      </c>
      <c r="AB16" s="12">
        <v>10</v>
      </c>
      <c r="AC16" s="12">
        <v>0</v>
      </c>
      <c r="AD16" s="12">
        <v>355</v>
      </c>
      <c r="AE16" s="12">
        <v>132</v>
      </c>
      <c r="AF16" s="12">
        <v>813</v>
      </c>
      <c r="AG16" s="12">
        <v>13</v>
      </c>
      <c r="AH16" s="12">
        <v>8</v>
      </c>
      <c r="AI16" s="12">
        <v>1014</v>
      </c>
      <c r="AJ16" s="12">
        <v>85</v>
      </c>
      <c r="AK16" s="12">
        <v>10</v>
      </c>
      <c r="AL16" s="12">
        <v>1</v>
      </c>
      <c r="AM16" s="12">
        <v>0</v>
      </c>
      <c r="AN16" s="12">
        <v>10</v>
      </c>
      <c r="AO16" s="12">
        <v>9</v>
      </c>
    </row>
    <row r="17" spans="1:41" ht="15" customHeight="1">
      <c r="A17" s="11" t="s">
        <v>40</v>
      </c>
      <c r="B17" s="12">
        <v>2718</v>
      </c>
      <c r="C17" s="12">
        <v>301</v>
      </c>
      <c r="D17" s="12">
        <v>5</v>
      </c>
      <c r="E17" s="12">
        <v>2680</v>
      </c>
      <c r="F17" s="12">
        <v>1028</v>
      </c>
      <c r="G17" s="12">
        <v>697</v>
      </c>
      <c r="H17" s="12">
        <v>27</v>
      </c>
      <c r="I17" s="12">
        <v>0</v>
      </c>
      <c r="J17" s="12">
        <v>719</v>
      </c>
      <c r="K17" s="12">
        <v>7</v>
      </c>
      <c r="L17" s="12">
        <v>2</v>
      </c>
      <c r="M17" s="12">
        <v>0</v>
      </c>
      <c r="N17" s="12">
        <v>0</v>
      </c>
      <c r="O17" s="12">
        <v>2</v>
      </c>
      <c r="P17" s="12">
        <v>0</v>
      </c>
      <c r="Q17" s="12">
        <v>1444</v>
      </c>
      <c r="R17" s="12">
        <v>270</v>
      </c>
      <c r="S17" s="12">
        <v>4</v>
      </c>
      <c r="T17" s="12">
        <v>1411</v>
      </c>
      <c r="U17" s="12">
        <v>750</v>
      </c>
      <c r="V17" s="12">
        <v>370</v>
      </c>
      <c r="W17" s="12">
        <v>0</v>
      </c>
      <c r="X17" s="12">
        <v>1</v>
      </c>
      <c r="Y17" s="12">
        <v>343</v>
      </c>
      <c r="Z17" s="12">
        <v>248</v>
      </c>
      <c r="AA17" s="12">
        <v>78</v>
      </c>
      <c r="AB17" s="12">
        <v>1</v>
      </c>
      <c r="AC17" s="12">
        <v>0</v>
      </c>
      <c r="AD17" s="12">
        <v>60</v>
      </c>
      <c r="AE17" s="12">
        <v>19</v>
      </c>
      <c r="AF17" s="12">
        <v>127</v>
      </c>
      <c r="AG17" s="12">
        <v>3</v>
      </c>
      <c r="AH17" s="12">
        <v>0</v>
      </c>
      <c r="AI17" s="12">
        <v>145</v>
      </c>
      <c r="AJ17" s="12">
        <v>4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</row>
    <row r="18" spans="1:41" ht="15" customHeight="1">
      <c r="A18" s="11" t="s">
        <v>41</v>
      </c>
      <c r="B18" s="12">
        <v>5649</v>
      </c>
      <c r="C18" s="12">
        <v>1085</v>
      </c>
      <c r="D18" s="12">
        <v>41</v>
      </c>
      <c r="E18" s="12">
        <v>6744</v>
      </c>
      <c r="F18" s="12">
        <v>1974</v>
      </c>
      <c r="G18" s="12">
        <v>1507</v>
      </c>
      <c r="H18" s="12">
        <v>250</v>
      </c>
      <c r="I18" s="12">
        <v>2</v>
      </c>
      <c r="J18" s="12">
        <v>1759</v>
      </c>
      <c r="K18" s="12">
        <v>11</v>
      </c>
      <c r="L18" s="12">
        <v>15</v>
      </c>
      <c r="M18" s="12">
        <v>0</v>
      </c>
      <c r="N18" s="12">
        <v>0</v>
      </c>
      <c r="O18" s="12">
        <v>10</v>
      </c>
      <c r="P18" s="12">
        <v>11</v>
      </c>
      <c r="Q18" s="12">
        <v>2846</v>
      </c>
      <c r="R18" s="12">
        <v>809</v>
      </c>
      <c r="S18" s="12">
        <v>23</v>
      </c>
      <c r="T18" s="12">
        <v>3668</v>
      </c>
      <c r="U18" s="12">
        <v>1447</v>
      </c>
      <c r="V18" s="12">
        <v>941</v>
      </c>
      <c r="W18" s="12">
        <v>22</v>
      </c>
      <c r="X18" s="12">
        <v>11</v>
      </c>
      <c r="Y18" s="12">
        <v>969</v>
      </c>
      <c r="Z18" s="12">
        <v>447</v>
      </c>
      <c r="AA18" s="12">
        <v>103</v>
      </c>
      <c r="AB18" s="12">
        <v>1</v>
      </c>
      <c r="AC18" s="12">
        <v>0</v>
      </c>
      <c r="AD18" s="12">
        <v>66</v>
      </c>
      <c r="AE18" s="12">
        <v>39</v>
      </c>
      <c r="AF18" s="12">
        <v>235</v>
      </c>
      <c r="AG18" s="12">
        <v>1</v>
      </c>
      <c r="AH18" s="12">
        <v>5</v>
      </c>
      <c r="AI18" s="12">
        <v>269</v>
      </c>
      <c r="AJ18" s="12">
        <v>15</v>
      </c>
      <c r="AK18" s="12">
        <v>2</v>
      </c>
      <c r="AL18" s="12">
        <v>2</v>
      </c>
      <c r="AM18" s="12">
        <v>0</v>
      </c>
      <c r="AN18" s="12">
        <v>3</v>
      </c>
      <c r="AO18" s="12">
        <v>4</v>
      </c>
    </row>
    <row r="19" spans="1:41" ht="15" customHeight="1">
      <c r="A19" s="11" t="s">
        <v>42</v>
      </c>
      <c r="B19" s="12">
        <v>22859</v>
      </c>
      <c r="C19" s="12">
        <v>2554</v>
      </c>
      <c r="D19" s="12">
        <v>106</v>
      </c>
      <c r="E19" s="12">
        <v>25225</v>
      </c>
      <c r="F19" s="12">
        <v>3535</v>
      </c>
      <c r="G19" s="12">
        <v>6433</v>
      </c>
      <c r="H19" s="12">
        <v>546</v>
      </c>
      <c r="I19" s="12">
        <v>3</v>
      </c>
      <c r="J19" s="12">
        <v>6968</v>
      </c>
      <c r="K19" s="12">
        <v>16</v>
      </c>
      <c r="L19" s="12">
        <v>35</v>
      </c>
      <c r="M19" s="12">
        <v>0</v>
      </c>
      <c r="N19" s="12">
        <v>3</v>
      </c>
      <c r="O19" s="12">
        <v>39</v>
      </c>
      <c r="P19" s="12">
        <v>24</v>
      </c>
      <c r="Q19" s="12">
        <v>11280</v>
      </c>
      <c r="R19" s="12">
        <v>1971</v>
      </c>
      <c r="S19" s="12">
        <v>89</v>
      </c>
      <c r="T19" s="12">
        <v>13057</v>
      </c>
      <c r="U19" s="12">
        <v>2221</v>
      </c>
      <c r="V19" s="12">
        <v>4164</v>
      </c>
      <c r="W19" s="12">
        <v>0</v>
      </c>
      <c r="X19" s="12">
        <v>8</v>
      </c>
      <c r="Y19" s="12">
        <v>4153</v>
      </c>
      <c r="Z19" s="12">
        <v>1150</v>
      </c>
      <c r="AA19" s="12">
        <v>305</v>
      </c>
      <c r="AB19" s="12">
        <v>24</v>
      </c>
      <c r="AC19" s="12">
        <v>0</v>
      </c>
      <c r="AD19" s="12">
        <v>275</v>
      </c>
      <c r="AE19" s="12">
        <v>54</v>
      </c>
      <c r="AF19" s="12">
        <v>634</v>
      </c>
      <c r="AG19" s="12">
        <v>13</v>
      </c>
      <c r="AH19" s="12">
        <v>3</v>
      </c>
      <c r="AI19" s="12">
        <v>723</v>
      </c>
      <c r="AJ19" s="12">
        <v>65</v>
      </c>
      <c r="AK19" s="12">
        <v>8</v>
      </c>
      <c r="AL19" s="12">
        <v>0</v>
      </c>
      <c r="AM19" s="12">
        <v>0</v>
      </c>
      <c r="AN19" s="12">
        <v>10</v>
      </c>
      <c r="AO19" s="12">
        <v>5</v>
      </c>
    </row>
    <row r="20" spans="1:41" ht="15" customHeight="1">
      <c r="A20" s="11" t="s">
        <v>43</v>
      </c>
      <c r="B20" s="12">
        <v>5322</v>
      </c>
      <c r="C20" s="12">
        <v>950</v>
      </c>
      <c r="D20" s="12">
        <v>10</v>
      </c>
      <c r="E20" s="12">
        <v>6026</v>
      </c>
      <c r="F20" s="12">
        <v>880</v>
      </c>
      <c r="G20" s="12">
        <v>2052</v>
      </c>
      <c r="H20" s="12">
        <v>301</v>
      </c>
      <c r="I20" s="12">
        <v>4</v>
      </c>
      <c r="J20" s="12">
        <v>2357</v>
      </c>
      <c r="K20" s="12">
        <v>5</v>
      </c>
      <c r="L20" s="12">
        <v>7</v>
      </c>
      <c r="M20" s="12">
        <v>0</v>
      </c>
      <c r="N20" s="12">
        <v>2</v>
      </c>
      <c r="O20" s="12">
        <v>7</v>
      </c>
      <c r="P20" s="12">
        <v>5</v>
      </c>
      <c r="Q20" s="12">
        <v>2235</v>
      </c>
      <c r="R20" s="12">
        <v>626</v>
      </c>
      <c r="S20" s="12">
        <v>2</v>
      </c>
      <c r="T20" s="12">
        <v>2652</v>
      </c>
      <c r="U20" s="12">
        <v>628</v>
      </c>
      <c r="V20" s="12">
        <v>740</v>
      </c>
      <c r="W20" s="12">
        <v>0</v>
      </c>
      <c r="X20" s="12">
        <v>2</v>
      </c>
      <c r="Y20" s="12">
        <v>707</v>
      </c>
      <c r="Z20" s="12">
        <v>216</v>
      </c>
      <c r="AA20" s="12">
        <v>122</v>
      </c>
      <c r="AB20" s="12">
        <v>9</v>
      </c>
      <c r="AC20" s="12">
        <v>0</v>
      </c>
      <c r="AD20" s="12">
        <v>106</v>
      </c>
      <c r="AE20" s="12">
        <v>25</v>
      </c>
      <c r="AF20" s="12">
        <v>166</v>
      </c>
      <c r="AG20" s="12">
        <v>14</v>
      </c>
      <c r="AH20" s="12">
        <v>0</v>
      </c>
      <c r="AI20" s="12">
        <v>197</v>
      </c>
      <c r="AJ20" s="12">
        <v>1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</row>
    <row r="21" spans="1:41" ht="15" customHeight="1">
      <c r="A21" s="11" t="s">
        <v>44</v>
      </c>
      <c r="B21" s="12">
        <v>1509</v>
      </c>
      <c r="C21" s="12">
        <v>44</v>
      </c>
      <c r="D21" s="12">
        <v>16</v>
      </c>
      <c r="E21" s="12">
        <v>1544</v>
      </c>
      <c r="F21" s="12">
        <v>362</v>
      </c>
      <c r="G21" s="12">
        <v>232</v>
      </c>
      <c r="H21" s="12">
        <v>2</v>
      </c>
      <c r="I21" s="12">
        <v>0</v>
      </c>
      <c r="J21" s="12">
        <v>236</v>
      </c>
      <c r="K21" s="12">
        <v>1</v>
      </c>
      <c r="L21" s="12">
        <v>5</v>
      </c>
      <c r="M21" s="12">
        <v>0</v>
      </c>
      <c r="N21" s="12">
        <v>1</v>
      </c>
      <c r="O21" s="12">
        <v>12</v>
      </c>
      <c r="P21" s="12">
        <v>1</v>
      </c>
      <c r="Q21" s="12">
        <v>930</v>
      </c>
      <c r="R21" s="12">
        <v>41</v>
      </c>
      <c r="S21" s="12">
        <v>7</v>
      </c>
      <c r="T21" s="12">
        <v>945</v>
      </c>
      <c r="U21" s="12">
        <v>265</v>
      </c>
      <c r="V21" s="12">
        <v>290</v>
      </c>
      <c r="W21" s="12">
        <v>1</v>
      </c>
      <c r="X21" s="12">
        <v>8</v>
      </c>
      <c r="Y21" s="12">
        <v>287</v>
      </c>
      <c r="Z21" s="12">
        <v>90</v>
      </c>
      <c r="AA21" s="12">
        <v>18</v>
      </c>
      <c r="AB21" s="12">
        <v>0</v>
      </c>
      <c r="AC21" s="12">
        <v>0</v>
      </c>
      <c r="AD21" s="12">
        <v>14</v>
      </c>
      <c r="AE21" s="12">
        <v>4</v>
      </c>
      <c r="AF21" s="12">
        <v>34</v>
      </c>
      <c r="AG21" s="12">
        <v>0</v>
      </c>
      <c r="AH21" s="12">
        <v>0</v>
      </c>
      <c r="AI21" s="12">
        <v>50</v>
      </c>
      <c r="AJ21" s="12">
        <v>1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</row>
    <row r="22" spans="1:41" ht="15" customHeight="1">
      <c r="A22" s="11" t="s">
        <v>45</v>
      </c>
      <c r="B22" s="12">
        <v>5024</v>
      </c>
      <c r="C22" s="12">
        <v>780</v>
      </c>
      <c r="D22" s="12">
        <v>93</v>
      </c>
      <c r="E22" s="12">
        <v>5889</v>
      </c>
      <c r="F22" s="12">
        <v>1358</v>
      </c>
      <c r="G22" s="12">
        <v>1920</v>
      </c>
      <c r="H22" s="12">
        <v>196</v>
      </c>
      <c r="I22" s="12">
        <v>13</v>
      </c>
      <c r="J22" s="12">
        <v>2140</v>
      </c>
      <c r="K22" s="12">
        <v>13</v>
      </c>
      <c r="L22" s="12">
        <v>12</v>
      </c>
      <c r="M22" s="12">
        <v>1</v>
      </c>
      <c r="N22" s="12">
        <v>1</v>
      </c>
      <c r="O22" s="12">
        <v>10</v>
      </c>
      <c r="P22" s="12">
        <v>9</v>
      </c>
      <c r="Q22" s="12">
        <v>1793</v>
      </c>
      <c r="R22" s="12">
        <v>576</v>
      </c>
      <c r="S22" s="12">
        <v>69</v>
      </c>
      <c r="T22" s="12">
        <v>2433</v>
      </c>
      <c r="U22" s="12">
        <v>927</v>
      </c>
      <c r="V22" s="12">
        <v>990</v>
      </c>
      <c r="W22" s="12">
        <v>0</v>
      </c>
      <c r="X22" s="12">
        <v>9</v>
      </c>
      <c r="Y22" s="12">
        <v>980</v>
      </c>
      <c r="Z22" s="12">
        <v>388</v>
      </c>
      <c r="AA22" s="12">
        <v>109</v>
      </c>
      <c r="AB22" s="12">
        <v>4</v>
      </c>
      <c r="AC22" s="12">
        <v>1</v>
      </c>
      <c r="AD22" s="12">
        <v>101</v>
      </c>
      <c r="AE22" s="12">
        <v>13</v>
      </c>
      <c r="AF22" s="12">
        <v>197</v>
      </c>
      <c r="AG22" s="12">
        <v>3</v>
      </c>
      <c r="AH22" s="12">
        <v>0</v>
      </c>
      <c r="AI22" s="12">
        <v>225</v>
      </c>
      <c r="AJ22" s="12">
        <v>5</v>
      </c>
      <c r="AK22" s="12">
        <v>3</v>
      </c>
      <c r="AL22" s="12">
        <v>0</v>
      </c>
      <c r="AM22" s="12">
        <v>0</v>
      </c>
      <c r="AN22" s="12">
        <v>0</v>
      </c>
      <c r="AO22" s="12">
        <v>3</v>
      </c>
    </row>
    <row r="23" spans="1:41" ht="15" customHeight="1" thickBot="1">
      <c r="A23" s="13" t="s">
        <v>46</v>
      </c>
      <c r="B23" s="14">
        <v>692</v>
      </c>
      <c r="C23" s="14">
        <v>178</v>
      </c>
      <c r="D23" s="14">
        <v>0</v>
      </c>
      <c r="E23" s="14">
        <v>806</v>
      </c>
      <c r="F23" s="14">
        <v>134</v>
      </c>
      <c r="G23" s="14">
        <v>305</v>
      </c>
      <c r="H23" s="14">
        <v>77</v>
      </c>
      <c r="I23" s="14">
        <v>0</v>
      </c>
      <c r="J23" s="14">
        <v>382</v>
      </c>
      <c r="K23" s="14">
        <v>0</v>
      </c>
      <c r="L23" s="14">
        <v>3</v>
      </c>
      <c r="M23" s="14">
        <v>0</v>
      </c>
      <c r="N23" s="14">
        <v>0</v>
      </c>
      <c r="O23" s="14">
        <v>1</v>
      </c>
      <c r="P23" s="14">
        <v>2</v>
      </c>
      <c r="Q23" s="14">
        <v>206</v>
      </c>
      <c r="R23" s="14">
        <v>91</v>
      </c>
      <c r="S23" s="14">
        <v>0</v>
      </c>
      <c r="T23" s="14">
        <v>241</v>
      </c>
      <c r="U23" s="14">
        <v>101</v>
      </c>
      <c r="V23" s="14">
        <v>148</v>
      </c>
      <c r="W23" s="14">
        <v>6</v>
      </c>
      <c r="X23" s="14">
        <v>0</v>
      </c>
      <c r="Y23" s="14">
        <v>146</v>
      </c>
      <c r="Z23" s="14">
        <v>31</v>
      </c>
      <c r="AA23" s="14">
        <v>18</v>
      </c>
      <c r="AB23" s="14">
        <v>0</v>
      </c>
      <c r="AC23" s="14">
        <v>0</v>
      </c>
      <c r="AD23" s="14">
        <v>18</v>
      </c>
      <c r="AE23" s="14">
        <v>0</v>
      </c>
      <c r="AF23" s="14">
        <v>12</v>
      </c>
      <c r="AG23" s="14">
        <v>4</v>
      </c>
      <c r="AH23" s="14">
        <v>0</v>
      </c>
      <c r="AI23" s="14">
        <v>18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</row>
    <row r="24" spans="1:41" ht="15" customHeight="1" thickBot="1">
      <c r="A24" s="15" t="s">
        <v>47</v>
      </c>
      <c r="B24" s="16">
        <v>152115</v>
      </c>
      <c r="C24" s="16">
        <v>24032</v>
      </c>
      <c r="D24" s="16">
        <v>959</v>
      </c>
      <c r="E24" s="16">
        <v>174128</v>
      </c>
      <c r="F24" s="16">
        <v>30682</v>
      </c>
      <c r="G24" s="16">
        <v>46248</v>
      </c>
      <c r="H24" s="16">
        <v>5552</v>
      </c>
      <c r="I24" s="16">
        <v>49</v>
      </c>
      <c r="J24" s="16">
        <v>51812</v>
      </c>
      <c r="K24" s="16">
        <v>219</v>
      </c>
      <c r="L24" s="16">
        <v>297</v>
      </c>
      <c r="M24" s="16">
        <v>3</v>
      </c>
      <c r="N24" s="16">
        <v>21</v>
      </c>
      <c r="O24" s="16">
        <v>289</v>
      </c>
      <c r="P24" s="16">
        <v>197</v>
      </c>
      <c r="Q24" s="16">
        <v>68585</v>
      </c>
      <c r="R24" s="16">
        <v>17783</v>
      </c>
      <c r="S24" s="16">
        <v>682</v>
      </c>
      <c r="T24" s="16">
        <v>84350</v>
      </c>
      <c r="U24" s="16">
        <v>20464</v>
      </c>
      <c r="V24" s="16">
        <v>27366</v>
      </c>
      <c r="W24" s="16">
        <v>251</v>
      </c>
      <c r="X24" s="16">
        <v>106</v>
      </c>
      <c r="Y24" s="16">
        <v>27284</v>
      </c>
      <c r="Z24" s="16">
        <v>8517</v>
      </c>
      <c r="AA24" s="16">
        <v>3727</v>
      </c>
      <c r="AB24" s="16">
        <v>164</v>
      </c>
      <c r="AC24" s="16">
        <v>7</v>
      </c>
      <c r="AD24" s="16">
        <v>3053</v>
      </c>
      <c r="AE24" s="16">
        <v>844</v>
      </c>
      <c r="AF24" s="16">
        <v>5849</v>
      </c>
      <c r="AG24" s="16">
        <v>275</v>
      </c>
      <c r="AH24" s="16">
        <v>94</v>
      </c>
      <c r="AI24" s="16">
        <v>7290</v>
      </c>
      <c r="AJ24" s="16">
        <v>407</v>
      </c>
      <c r="AK24" s="16">
        <v>43</v>
      </c>
      <c r="AL24" s="16">
        <v>4</v>
      </c>
      <c r="AM24" s="16">
        <v>0</v>
      </c>
      <c r="AN24" s="16">
        <v>50</v>
      </c>
      <c r="AO24" s="16">
        <v>34</v>
      </c>
    </row>
    <row r="25" spans="1:41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11">
    <mergeCell ref="AF1:AO1"/>
    <mergeCell ref="B1:K1"/>
    <mergeCell ref="L1:Z1"/>
    <mergeCell ref="V5:Z5"/>
    <mergeCell ref="AF5:AJ5"/>
    <mergeCell ref="AK5:AO5"/>
    <mergeCell ref="B5:F5"/>
    <mergeCell ref="G5:K5"/>
    <mergeCell ref="L5:P5"/>
    <mergeCell ref="Q5:U5"/>
    <mergeCell ref="AA5:AE5"/>
  </mergeCells>
  <printOptions/>
  <pageMargins left="1.34" right="0.38" top="1.09" bottom="0.1968503937007874" header="0" footer="0"/>
  <pageSetup horizontalDpi="600" verticalDpi="600" orientation="landscape" paperSize="9" scale="63" r:id="rId1"/>
  <headerFooter alignWithMargins="0">
    <oddFooter>&amp;R&amp;P/&amp;N</oddFooter>
  </headerFooter>
  <colBreaks count="2" manualBreakCount="2">
    <brk id="11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E8" sqref="E8:E25"/>
    </sheetView>
  </sheetViews>
  <sheetFormatPr defaultColWidth="11.421875" defaultRowHeight="15" customHeight="1"/>
  <cols>
    <col min="1" max="1" width="26.00390625" style="1" customWidth="1"/>
    <col min="2" max="2" width="9.8515625" style="1" bestFit="1" customWidth="1"/>
    <col min="3" max="3" width="11.140625" style="1" bestFit="1" customWidth="1"/>
    <col min="4" max="5" width="11.7109375" style="1" bestFit="1" customWidth="1"/>
    <col min="6" max="6" width="16.140625" style="1" customWidth="1"/>
    <col min="7" max="7" width="11.140625" style="1" bestFit="1" customWidth="1"/>
    <col min="8" max="9" width="11.7109375" style="1" bestFit="1" customWidth="1"/>
    <col min="10" max="10" width="9.8515625" style="1" bestFit="1" customWidth="1"/>
    <col min="11" max="11" width="12.140625" style="1" customWidth="1"/>
    <col min="12" max="13" width="11.7109375" style="1" bestFit="1" customWidth="1"/>
    <col min="14" max="14" width="9.8515625" style="1" bestFit="1" customWidth="1"/>
    <col min="15" max="15" width="11.140625" style="1" bestFit="1" customWidth="1"/>
    <col min="16" max="17" width="11.7109375" style="1" bestFit="1" customWidth="1"/>
    <col min="18" max="18" width="9.8515625" style="1" bestFit="1" customWidth="1"/>
    <col min="19" max="19" width="11.140625" style="1" bestFit="1" customWidth="1"/>
    <col min="20" max="21" width="11.7109375" style="1" bestFit="1" customWidth="1"/>
    <col min="22" max="22" width="9.8515625" style="1" bestFit="1" customWidth="1"/>
    <col min="23" max="23" width="11.140625" style="1" bestFit="1" customWidth="1"/>
    <col min="24" max="25" width="11.7109375" style="1" bestFit="1" customWidth="1"/>
    <col min="26" max="29" width="11.421875" style="1" customWidth="1"/>
    <col min="30" max="16384" width="11.421875" style="1" customWidth="1"/>
  </cols>
  <sheetData>
    <row r="1" spans="1:26" s="3" customFormat="1" ht="15" customHeight="1">
      <c r="A1" s="115" t="s">
        <v>138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 t="s">
        <v>138</v>
      </c>
      <c r="S1" s="115"/>
      <c r="T1" s="115"/>
      <c r="U1" s="115"/>
      <c r="V1" s="115"/>
      <c r="W1" s="115"/>
      <c r="X1" s="115"/>
      <c r="Y1" s="115"/>
      <c r="Z1" s="2"/>
    </row>
    <row r="2" spans="2:25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16" ht="15" customHeight="1">
      <c r="A3" s="7" t="s">
        <v>229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31" s="102" customFormat="1" ht="15" customHeight="1">
      <c r="A5" s="101"/>
      <c r="B5" s="145" t="s">
        <v>115</v>
      </c>
      <c r="C5" s="146"/>
      <c r="D5" s="146"/>
      <c r="E5" s="146"/>
      <c r="F5" s="147"/>
      <c r="G5" s="145" t="s">
        <v>0</v>
      </c>
      <c r="H5" s="146"/>
      <c r="I5" s="146"/>
      <c r="J5" s="146"/>
      <c r="K5" s="147"/>
      <c r="L5" s="145" t="s">
        <v>242</v>
      </c>
      <c r="M5" s="146"/>
      <c r="N5" s="146"/>
      <c r="O5" s="146"/>
      <c r="P5" s="147"/>
      <c r="Q5" s="145" t="s">
        <v>243</v>
      </c>
      <c r="R5" s="146"/>
      <c r="S5" s="146"/>
      <c r="T5" s="146"/>
      <c r="U5" s="147"/>
      <c r="V5" s="145" t="s">
        <v>25</v>
      </c>
      <c r="W5" s="146"/>
      <c r="X5" s="146"/>
      <c r="Y5" s="146"/>
      <c r="Z5" s="147"/>
      <c r="AA5" s="145" t="s">
        <v>114</v>
      </c>
      <c r="AB5" s="146"/>
      <c r="AC5" s="146"/>
      <c r="AD5" s="146"/>
      <c r="AE5" s="147"/>
    </row>
    <row r="6" spans="2:31" ht="15" customHeight="1">
      <c r="B6" s="148" t="s">
        <v>3</v>
      </c>
      <c r="C6" s="150" t="s">
        <v>244</v>
      </c>
      <c r="D6" s="150"/>
      <c r="E6" s="150"/>
      <c r="F6" s="151" t="s">
        <v>4</v>
      </c>
      <c r="G6" s="148" t="s">
        <v>3</v>
      </c>
      <c r="H6" s="150" t="s">
        <v>244</v>
      </c>
      <c r="I6" s="150"/>
      <c r="J6" s="150"/>
      <c r="K6" s="151" t="s">
        <v>4</v>
      </c>
      <c r="L6" s="148" t="s">
        <v>3</v>
      </c>
      <c r="M6" s="150" t="s">
        <v>244</v>
      </c>
      <c r="N6" s="150"/>
      <c r="O6" s="150"/>
      <c r="P6" s="151" t="s">
        <v>4</v>
      </c>
      <c r="Q6" s="148" t="s">
        <v>3</v>
      </c>
      <c r="R6" s="150" t="s">
        <v>244</v>
      </c>
      <c r="S6" s="150"/>
      <c r="T6" s="150"/>
      <c r="U6" s="151" t="s">
        <v>4</v>
      </c>
      <c r="V6" s="148" t="s">
        <v>3</v>
      </c>
      <c r="W6" s="150" t="s">
        <v>244</v>
      </c>
      <c r="X6" s="150"/>
      <c r="Y6" s="150"/>
      <c r="Z6" s="151" t="s">
        <v>4</v>
      </c>
      <c r="AA6" s="148" t="s">
        <v>3</v>
      </c>
      <c r="AB6" s="150" t="s">
        <v>244</v>
      </c>
      <c r="AC6" s="150"/>
      <c r="AD6" s="150"/>
      <c r="AE6" s="151" t="s">
        <v>4</v>
      </c>
    </row>
    <row r="7" spans="1:31" ht="18.75" customHeight="1">
      <c r="A7" s="104"/>
      <c r="B7" s="149"/>
      <c r="C7" s="105" t="s">
        <v>245</v>
      </c>
      <c r="D7" s="105" t="s">
        <v>246</v>
      </c>
      <c r="E7" s="106" t="s">
        <v>247</v>
      </c>
      <c r="F7" s="152"/>
      <c r="G7" s="149"/>
      <c r="H7" s="105" t="s">
        <v>245</v>
      </c>
      <c r="I7" s="105" t="s">
        <v>246</v>
      </c>
      <c r="J7" s="106" t="s">
        <v>247</v>
      </c>
      <c r="K7" s="152"/>
      <c r="L7" s="149"/>
      <c r="M7" s="105" t="s">
        <v>245</v>
      </c>
      <c r="N7" s="105" t="s">
        <v>246</v>
      </c>
      <c r="O7" s="106" t="s">
        <v>247</v>
      </c>
      <c r="P7" s="152"/>
      <c r="Q7" s="149"/>
      <c r="R7" s="105" t="s">
        <v>245</v>
      </c>
      <c r="S7" s="105" t="s">
        <v>246</v>
      </c>
      <c r="T7" s="106" t="s">
        <v>247</v>
      </c>
      <c r="U7" s="152"/>
      <c r="V7" s="149"/>
      <c r="W7" s="105" t="s">
        <v>245</v>
      </c>
      <c r="X7" s="105" t="s">
        <v>246</v>
      </c>
      <c r="Y7" s="106" t="s">
        <v>247</v>
      </c>
      <c r="Z7" s="152"/>
      <c r="AA7" s="149"/>
      <c r="AB7" s="105" t="s">
        <v>245</v>
      </c>
      <c r="AC7" s="105" t="s">
        <v>246</v>
      </c>
      <c r="AD7" s="106" t="s">
        <v>247</v>
      </c>
      <c r="AE7" s="152"/>
    </row>
    <row r="8" spans="1:31" ht="15" customHeight="1">
      <c r="A8" s="107" t="s">
        <v>30</v>
      </c>
      <c r="B8" s="108">
        <v>7413</v>
      </c>
      <c r="C8" s="108">
        <v>331</v>
      </c>
      <c r="D8" s="108">
        <v>4391</v>
      </c>
      <c r="E8" s="108">
        <v>2691</v>
      </c>
      <c r="F8" s="108">
        <v>0</v>
      </c>
      <c r="G8" s="108">
        <v>25</v>
      </c>
      <c r="H8" s="108">
        <v>0</v>
      </c>
      <c r="I8" s="108">
        <v>14</v>
      </c>
      <c r="J8" s="108">
        <v>11</v>
      </c>
      <c r="K8" s="108">
        <v>0</v>
      </c>
      <c r="L8" s="108">
        <v>445</v>
      </c>
      <c r="M8" s="108">
        <v>6</v>
      </c>
      <c r="N8" s="108">
        <v>381</v>
      </c>
      <c r="O8" s="108">
        <v>58</v>
      </c>
      <c r="P8" s="108">
        <v>0</v>
      </c>
      <c r="Q8" s="108">
        <v>143</v>
      </c>
      <c r="R8" s="108">
        <v>0</v>
      </c>
      <c r="S8" s="108">
        <v>115</v>
      </c>
      <c r="T8" s="108">
        <v>28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8026</v>
      </c>
      <c r="AB8" s="108">
        <v>337</v>
      </c>
      <c r="AC8" s="108">
        <v>4901</v>
      </c>
      <c r="AD8" s="108">
        <v>2788</v>
      </c>
      <c r="AE8" s="108">
        <v>0</v>
      </c>
    </row>
    <row r="9" spans="1:31" ht="15" customHeight="1">
      <c r="A9" s="107" t="s">
        <v>31</v>
      </c>
      <c r="B9" s="108">
        <v>782</v>
      </c>
      <c r="C9" s="108">
        <v>7</v>
      </c>
      <c r="D9" s="108">
        <v>585</v>
      </c>
      <c r="E9" s="108">
        <v>190</v>
      </c>
      <c r="F9" s="108">
        <v>0</v>
      </c>
      <c r="G9" s="108">
        <v>1</v>
      </c>
      <c r="H9" s="108">
        <v>0</v>
      </c>
      <c r="I9" s="108">
        <v>0</v>
      </c>
      <c r="J9" s="108">
        <v>1</v>
      </c>
      <c r="K9" s="108">
        <v>0</v>
      </c>
      <c r="L9" s="108">
        <v>35</v>
      </c>
      <c r="M9" s="108">
        <v>0</v>
      </c>
      <c r="N9" s="108">
        <v>35</v>
      </c>
      <c r="O9" s="108">
        <v>0</v>
      </c>
      <c r="P9" s="108">
        <v>0</v>
      </c>
      <c r="Q9" s="108">
        <v>15</v>
      </c>
      <c r="R9" s="108">
        <v>0</v>
      </c>
      <c r="S9" s="108">
        <v>15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833</v>
      </c>
      <c r="AB9" s="108">
        <v>7</v>
      </c>
      <c r="AC9" s="108">
        <v>635</v>
      </c>
      <c r="AD9" s="108">
        <v>191</v>
      </c>
      <c r="AE9" s="108">
        <v>0</v>
      </c>
    </row>
    <row r="10" spans="1:31" ht="15" customHeight="1">
      <c r="A10" s="107" t="s">
        <v>32</v>
      </c>
      <c r="B10" s="108">
        <v>763</v>
      </c>
      <c r="C10" s="108">
        <v>7</v>
      </c>
      <c r="D10" s="108">
        <v>446</v>
      </c>
      <c r="E10" s="108">
        <v>306</v>
      </c>
      <c r="F10" s="108">
        <v>0</v>
      </c>
      <c r="G10" s="108">
        <v>6</v>
      </c>
      <c r="H10" s="108">
        <v>0</v>
      </c>
      <c r="I10" s="108">
        <v>6</v>
      </c>
      <c r="J10" s="108">
        <v>0</v>
      </c>
      <c r="K10" s="108">
        <v>0</v>
      </c>
      <c r="L10" s="108">
        <v>7</v>
      </c>
      <c r="M10" s="108">
        <v>0</v>
      </c>
      <c r="N10" s="108">
        <v>6</v>
      </c>
      <c r="O10" s="108">
        <v>1</v>
      </c>
      <c r="P10" s="108">
        <v>0</v>
      </c>
      <c r="Q10" s="108">
        <v>12</v>
      </c>
      <c r="R10" s="108">
        <v>0</v>
      </c>
      <c r="S10" s="108">
        <v>16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788</v>
      </c>
      <c r="AB10" s="108">
        <v>7</v>
      </c>
      <c r="AC10" s="108">
        <v>474</v>
      </c>
      <c r="AD10" s="108">
        <v>307</v>
      </c>
      <c r="AE10" s="108">
        <v>0</v>
      </c>
    </row>
    <row r="11" spans="1:31" ht="15" customHeight="1">
      <c r="A11" s="107" t="s">
        <v>33</v>
      </c>
      <c r="B11" s="108">
        <v>635</v>
      </c>
      <c r="C11" s="108">
        <v>1</v>
      </c>
      <c r="D11" s="108">
        <v>467</v>
      </c>
      <c r="E11" s="108">
        <v>167</v>
      </c>
      <c r="F11" s="108">
        <v>0</v>
      </c>
      <c r="G11" s="108">
        <v>1</v>
      </c>
      <c r="H11" s="108">
        <v>0</v>
      </c>
      <c r="I11" s="108">
        <v>0</v>
      </c>
      <c r="J11" s="108">
        <v>1</v>
      </c>
      <c r="K11" s="108">
        <v>0</v>
      </c>
      <c r="L11" s="108">
        <v>20</v>
      </c>
      <c r="M11" s="108">
        <v>0</v>
      </c>
      <c r="N11" s="108">
        <v>17</v>
      </c>
      <c r="O11" s="108">
        <v>3</v>
      </c>
      <c r="P11" s="108">
        <v>0</v>
      </c>
      <c r="Q11" s="108">
        <v>10</v>
      </c>
      <c r="R11" s="108">
        <v>0</v>
      </c>
      <c r="S11" s="108">
        <v>6</v>
      </c>
      <c r="T11" s="108">
        <v>4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666</v>
      </c>
      <c r="AB11" s="108">
        <v>1</v>
      </c>
      <c r="AC11" s="108">
        <v>490</v>
      </c>
      <c r="AD11" s="108">
        <v>175</v>
      </c>
      <c r="AE11" s="108">
        <v>0</v>
      </c>
    </row>
    <row r="12" spans="1:31" ht="15" customHeight="1">
      <c r="A12" s="107" t="s">
        <v>34</v>
      </c>
      <c r="B12" s="108">
        <v>1983</v>
      </c>
      <c r="C12" s="108">
        <v>234</v>
      </c>
      <c r="D12" s="108">
        <v>987</v>
      </c>
      <c r="E12" s="108">
        <v>762</v>
      </c>
      <c r="F12" s="108">
        <v>0</v>
      </c>
      <c r="G12" s="108">
        <v>2</v>
      </c>
      <c r="H12" s="108">
        <v>0</v>
      </c>
      <c r="I12" s="108">
        <v>2</v>
      </c>
      <c r="J12" s="108">
        <v>0</v>
      </c>
      <c r="K12" s="108">
        <v>0</v>
      </c>
      <c r="L12" s="108">
        <v>175</v>
      </c>
      <c r="M12" s="108">
        <v>0</v>
      </c>
      <c r="N12" s="108">
        <v>161</v>
      </c>
      <c r="O12" s="108">
        <v>14</v>
      </c>
      <c r="P12" s="108">
        <v>0</v>
      </c>
      <c r="Q12" s="108">
        <v>81</v>
      </c>
      <c r="R12" s="108">
        <v>13</v>
      </c>
      <c r="S12" s="108">
        <v>43</v>
      </c>
      <c r="T12" s="108">
        <v>25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2241</v>
      </c>
      <c r="AB12" s="108">
        <v>247</v>
      </c>
      <c r="AC12" s="108">
        <v>1193</v>
      </c>
      <c r="AD12" s="108">
        <v>801</v>
      </c>
      <c r="AE12" s="108">
        <v>0</v>
      </c>
    </row>
    <row r="13" spans="1:31" ht="15" customHeight="1">
      <c r="A13" s="107" t="s">
        <v>35</v>
      </c>
      <c r="B13" s="108">
        <v>335</v>
      </c>
      <c r="C13" s="108">
        <v>9</v>
      </c>
      <c r="D13" s="108">
        <v>186</v>
      </c>
      <c r="E13" s="108">
        <v>140</v>
      </c>
      <c r="F13" s="108">
        <v>0</v>
      </c>
      <c r="G13" s="108">
        <v>1</v>
      </c>
      <c r="H13" s="108">
        <v>0</v>
      </c>
      <c r="I13" s="108">
        <v>0</v>
      </c>
      <c r="J13" s="108">
        <v>1</v>
      </c>
      <c r="K13" s="108">
        <v>0</v>
      </c>
      <c r="L13" s="108">
        <v>13</v>
      </c>
      <c r="M13" s="108">
        <v>0</v>
      </c>
      <c r="N13" s="108">
        <v>13</v>
      </c>
      <c r="O13" s="108">
        <v>0</v>
      </c>
      <c r="P13" s="108">
        <v>0</v>
      </c>
      <c r="Q13" s="108">
        <v>3</v>
      </c>
      <c r="R13" s="108">
        <v>0</v>
      </c>
      <c r="S13" s="108">
        <v>3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352</v>
      </c>
      <c r="AB13" s="108">
        <v>9</v>
      </c>
      <c r="AC13" s="108">
        <v>202</v>
      </c>
      <c r="AD13" s="108">
        <v>141</v>
      </c>
      <c r="AE13" s="108">
        <v>0</v>
      </c>
    </row>
    <row r="14" spans="1:31" ht="15" customHeight="1">
      <c r="A14" s="107" t="s">
        <v>36</v>
      </c>
      <c r="B14" s="108">
        <v>1237</v>
      </c>
      <c r="C14" s="108">
        <v>7</v>
      </c>
      <c r="D14" s="108">
        <v>792</v>
      </c>
      <c r="E14" s="108">
        <v>438</v>
      </c>
      <c r="F14" s="108">
        <v>0</v>
      </c>
      <c r="G14" s="108">
        <v>16</v>
      </c>
      <c r="H14" s="108">
        <v>0</v>
      </c>
      <c r="I14" s="108">
        <v>14</v>
      </c>
      <c r="J14" s="108">
        <v>2</v>
      </c>
      <c r="K14" s="108">
        <v>0</v>
      </c>
      <c r="L14" s="108">
        <v>86</v>
      </c>
      <c r="M14" s="108">
        <v>0</v>
      </c>
      <c r="N14" s="108">
        <v>72</v>
      </c>
      <c r="O14" s="108">
        <v>14</v>
      </c>
      <c r="P14" s="108">
        <v>0</v>
      </c>
      <c r="Q14" s="108">
        <v>22</v>
      </c>
      <c r="R14" s="108">
        <v>0</v>
      </c>
      <c r="S14" s="108">
        <v>13</v>
      </c>
      <c r="T14" s="108">
        <v>9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1361</v>
      </c>
      <c r="AB14" s="108">
        <v>7</v>
      </c>
      <c r="AC14" s="108">
        <v>891</v>
      </c>
      <c r="AD14" s="108">
        <v>463</v>
      </c>
      <c r="AE14" s="108">
        <v>0</v>
      </c>
    </row>
    <row r="15" spans="1:31" ht="15" customHeight="1">
      <c r="A15" s="107" t="s">
        <v>37</v>
      </c>
      <c r="B15" s="108">
        <v>1689</v>
      </c>
      <c r="C15" s="108">
        <v>125</v>
      </c>
      <c r="D15" s="108">
        <v>1184</v>
      </c>
      <c r="E15" s="108">
        <v>380</v>
      </c>
      <c r="F15" s="108">
        <v>0</v>
      </c>
      <c r="G15" s="108">
        <v>3</v>
      </c>
      <c r="H15" s="108">
        <v>2</v>
      </c>
      <c r="I15" s="108">
        <v>1</v>
      </c>
      <c r="J15" s="108">
        <v>0</v>
      </c>
      <c r="K15" s="108">
        <v>0</v>
      </c>
      <c r="L15" s="108">
        <v>113</v>
      </c>
      <c r="M15" s="108">
        <v>0</v>
      </c>
      <c r="N15" s="108">
        <v>109</v>
      </c>
      <c r="O15" s="108">
        <v>4</v>
      </c>
      <c r="P15" s="108">
        <v>0</v>
      </c>
      <c r="Q15" s="108">
        <v>18</v>
      </c>
      <c r="R15" s="108">
        <v>0</v>
      </c>
      <c r="S15" s="108">
        <v>18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1823</v>
      </c>
      <c r="AB15" s="108">
        <v>127</v>
      </c>
      <c r="AC15" s="108">
        <v>1312</v>
      </c>
      <c r="AD15" s="108">
        <v>384</v>
      </c>
      <c r="AE15" s="108">
        <v>0</v>
      </c>
    </row>
    <row r="16" spans="1:31" ht="15" customHeight="1">
      <c r="A16" s="107" t="s">
        <v>38</v>
      </c>
      <c r="B16" s="108">
        <v>5458</v>
      </c>
      <c r="C16" s="108">
        <v>308</v>
      </c>
      <c r="D16" s="108">
        <v>1959</v>
      </c>
      <c r="E16" s="108">
        <v>3191</v>
      </c>
      <c r="F16" s="108">
        <v>0</v>
      </c>
      <c r="G16" s="108">
        <v>18</v>
      </c>
      <c r="H16" s="108">
        <v>1</v>
      </c>
      <c r="I16" s="108">
        <v>5</v>
      </c>
      <c r="J16" s="108">
        <v>12</v>
      </c>
      <c r="K16" s="108">
        <v>0</v>
      </c>
      <c r="L16" s="108">
        <v>119</v>
      </c>
      <c r="M16" s="108">
        <v>0</v>
      </c>
      <c r="N16" s="108">
        <v>103</v>
      </c>
      <c r="O16" s="108">
        <v>16</v>
      </c>
      <c r="P16" s="108">
        <v>0</v>
      </c>
      <c r="Q16" s="108">
        <v>20</v>
      </c>
      <c r="R16" s="108">
        <v>0</v>
      </c>
      <c r="S16" s="108">
        <v>14</v>
      </c>
      <c r="T16" s="108">
        <v>6</v>
      </c>
      <c r="U16" s="108">
        <v>0</v>
      </c>
      <c r="V16" s="108">
        <v>1</v>
      </c>
      <c r="W16" s="108">
        <v>0</v>
      </c>
      <c r="X16" s="108">
        <v>0</v>
      </c>
      <c r="Y16" s="108">
        <v>1</v>
      </c>
      <c r="Z16" s="108">
        <v>0</v>
      </c>
      <c r="AA16" s="108">
        <v>5616</v>
      </c>
      <c r="AB16" s="108">
        <v>309</v>
      </c>
      <c r="AC16" s="108">
        <v>2081</v>
      </c>
      <c r="AD16" s="108">
        <v>3226</v>
      </c>
      <c r="AE16" s="108">
        <v>0</v>
      </c>
    </row>
    <row r="17" spans="1:31" ht="15" customHeight="1">
      <c r="A17" s="107" t="s">
        <v>39</v>
      </c>
      <c r="B17" s="108">
        <v>3992</v>
      </c>
      <c r="C17" s="108">
        <v>137</v>
      </c>
      <c r="D17" s="108">
        <v>2805</v>
      </c>
      <c r="E17" s="108">
        <v>1050</v>
      </c>
      <c r="F17" s="108">
        <v>0</v>
      </c>
      <c r="G17" s="108">
        <v>12</v>
      </c>
      <c r="H17" s="108">
        <v>1</v>
      </c>
      <c r="I17" s="108">
        <v>6</v>
      </c>
      <c r="J17" s="108">
        <v>5</v>
      </c>
      <c r="K17" s="108">
        <v>0</v>
      </c>
      <c r="L17" s="108">
        <v>191</v>
      </c>
      <c r="M17" s="108">
        <v>2</v>
      </c>
      <c r="N17" s="108">
        <v>141</v>
      </c>
      <c r="O17" s="108">
        <v>48</v>
      </c>
      <c r="P17" s="108">
        <v>0</v>
      </c>
      <c r="Q17" s="108">
        <v>183</v>
      </c>
      <c r="R17" s="108">
        <v>1</v>
      </c>
      <c r="S17" s="108">
        <v>167</v>
      </c>
      <c r="T17" s="108">
        <v>15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4378</v>
      </c>
      <c r="AB17" s="108">
        <v>141</v>
      </c>
      <c r="AC17" s="108">
        <v>3119</v>
      </c>
      <c r="AD17" s="108">
        <v>1118</v>
      </c>
      <c r="AE17" s="108">
        <v>0</v>
      </c>
    </row>
    <row r="18" spans="1:31" ht="15" customHeight="1">
      <c r="A18" s="107" t="s">
        <v>40</v>
      </c>
      <c r="B18" s="108">
        <v>656</v>
      </c>
      <c r="C18" s="108">
        <v>6</v>
      </c>
      <c r="D18" s="108">
        <v>487</v>
      </c>
      <c r="E18" s="108">
        <v>163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38</v>
      </c>
      <c r="M18" s="108">
        <v>0</v>
      </c>
      <c r="N18" s="108">
        <v>29</v>
      </c>
      <c r="O18" s="108">
        <v>9</v>
      </c>
      <c r="P18" s="108">
        <v>0</v>
      </c>
      <c r="Q18" s="108">
        <v>10</v>
      </c>
      <c r="R18" s="108">
        <v>0</v>
      </c>
      <c r="S18" s="108">
        <v>10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704</v>
      </c>
      <c r="AB18" s="108">
        <v>6</v>
      </c>
      <c r="AC18" s="108">
        <v>526</v>
      </c>
      <c r="AD18" s="108">
        <v>172</v>
      </c>
      <c r="AE18" s="108">
        <v>0</v>
      </c>
    </row>
    <row r="19" spans="1:31" ht="15" customHeight="1">
      <c r="A19" s="107" t="s">
        <v>41</v>
      </c>
      <c r="B19" s="108">
        <v>1314</v>
      </c>
      <c r="C19" s="108">
        <v>10</v>
      </c>
      <c r="D19" s="108">
        <v>753</v>
      </c>
      <c r="E19" s="108">
        <v>551</v>
      </c>
      <c r="F19" s="108">
        <v>0</v>
      </c>
      <c r="G19" s="108">
        <v>4</v>
      </c>
      <c r="H19" s="108">
        <v>0</v>
      </c>
      <c r="I19" s="108">
        <v>3</v>
      </c>
      <c r="J19" s="108">
        <v>2</v>
      </c>
      <c r="K19" s="108">
        <v>0</v>
      </c>
      <c r="L19" s="108">
        <v>205</v>
      </c>
      <c r="M19" s="108">
        <v>0</v>
      </c>
      <c r="N19" s="108">
        <v>134</v>
      </c>
      <c r="O19" s="108">
        <v>71</v>
      </c>
      <c r="P19" s="108">
        <v>0</v>
      </c>
      <c r="Q19" s="108">
        <v>41</v>
      </c>
      <c r="R19" s="108">
        <v>0</v>
      </c>
      <c r="S19" s="108">
        <v>40</v>
      </c>
      <c r="T19" s="108">
        <v>1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1564</v>
      </c>
      <c r="AB19" s="108">
        <v>10</v>
      </c>
      <c r="AC19" s="108">
        <v>930</v>
      </c>
      <c r="AD19" s="108">
        <v>625</v>
      </c>
      <c r="AE19" s="108">
        <v>0</v>
      </c>
    </row>
    <row r="20" spans="1:31" ht="15" customHeight="1">
      <c r="A20" s="107" t="s">
        <v>42</v>
      </c>
      <c r="B20" s="108">
        <v>4989</v>
      </c>
      <c r="C20" s="108">
        <v>213</v>
      </c>
      <c r="D20" s="108">
        <v>2163</v>
      </c>
      <c r="E20" s="108">
        <v>2613</v>
      </c>
      <c r="F20" s="108">
        <v>0</v>
      </c>
      <c r="G20" s="108">
        <v>11</v>
      </c>
      <c r="H20" s="108">
        <v>0</v>
      </c>
      <c r="I20" s="108">
        <v>8</v>
      </c>
      <c r="J20" s="108">
        <v>3</v>
      </c>
      <c r="K20" s="108">
        <v>0</v>
      </c>
      <c r="L20" s="108">
        <v>88</v>
      </c>
      <c r="M20" s="108">
        <v>0</v>
      </c>
      <c r="N20" s="108">
        <v>66</v>
      </c>
      <c r="O20" s="108">
        <v>22</v>
      </c>
      <c r="P20" s="108">
        <v>0</v>
      </c>
      <c r="Q20" s="108">
        <v>19</v>
      </c>
      <c r="R20" s="108">
        <v>0</v>
      </c>
      <c r="S20" s="108">
        <v>16</v>
      </c>
      <c r="T20" s="108">
        <v>3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5107</v>
      </c>
      <c r="AB20" s="108">
        <v>213</v>
      </c>
      <c r="AC20" s="108">
        <v>2253</v>
      </c>
      <c r="AD20" s="108">
        <v>2641</v>
      </c>
      <c r="AE20" s="108">
        <v>0</v>
      </c>
    </row>
    <row r="21" spans="1:31" ht="15" customHeight="1">
      <c r="A21" s="107" t="s">
        <v>43</v>
      </c>
      <c r="B21" s="108">
        <v>1341</v>
      </c>
      <c r="C21" s="108">
        <v>221</v>
      </c>
      <c r="D21" s="108">
        <v>933</v>
      </c>
      <c r="E21" s="108">
        <v>187</v>
      </c>
      <c r="F21" s="108">
        <v>0</v>
      </c>
      <c r="G21" s="108">
        <v>12</v>
      </c>
      <c r="H21" s="108">
        <v>0</v>
      </c>
      <c r="I21" s="108">
        <v>12</v>
      </c>
      <c r="J21" s="108">
        <v>0</v>
      </c>
      <c r="K21" s="108">
        <v>0</v>
      </c>
      <c r="L21" s="108">
        <v>80</v>
      </c>
      <c r="M21" s="108">
        <v>0</v>
      </c>
      <c r="N21" s="108">
        <v>80</v>
      </c>
      <c r="O21" s="108">
        <v>0</v>
      </c>
      <c r="P21" s="108">
        <v>0</v>
      </c>
      <c r="Q21" s="108">
        <v>32</v>
      </c>
      <c r="R21" s="108">
        <v>0</v>
      </c>
      <c r="S21" s="108">
        <v>28</v>
      </c>
      <c r="T21" s="108">
        <v>4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1465</v>
      </c>
      <c r="AB21" s="108">
        <v>221</v>
      </c>
      <c r="AC21" s="108">
        <v>1053</v>
      </c>
      <c r="AD21" s="108">
        <v>191</v>
      </c>
      <c r="AE21" s="108">
        <v>0</v>
      </c>
    </row>
    <row r="22" spans="1:31" ht="15" customHeight="1">
      <c r="A22" s="107" t="s">
        <v>44</v>
      </c>
      <c r="B22" s="108">
        <v>287</v>
      </c>
      <c r="C22" s="108">
        <v>2</v>
      </c>
      <c r="D22" s="108">
        <v>202</v>
      </c>
      <c r="E22" s="108">
        <v>83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2</v>
      </c>
      <c r="M22" s="108">
        <v>0</v>
      </c>
      <c r="N22" s="108">
        <v>1</v>
      </c>
      <c r="O22" s="108">
        <v>1</v>
      </c>
      <c r="P22" s="108">
        <v>0</v>
      </c>
      <c r="Q22" s="108">
        <v>2</v>
      </c>
      <c r="R22" s="108">
        <v>0</v>
      </c>
      <c r="S22" s="108">
        <v>1</v>
      </c>
      <c r="T22" s="108">
        <v>1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291</v>
      </c>
      <c r="AB22" s="108">
        <v>2</v>
      </c>
      <c r="AC22" s="108">
        <v>204</v>
      </c>
      <c r="AD22" s="108">
        <v>85</v>
      </c>
      <c r="AE22" s="108">
        <v>0</v>
      </c>
    </row>
    <row r="23" spans="1:31" ht="15" customHeight="1">
      <c r="A23" s="107" t="s">
        <v>45</v>
      </c>
      <c r="B23" s="108">
        <v>797</v>
      </c>
      <c r="C23" s="108">
        <v>43</v>
      </c>
      <c r="D23" s="108">
        <v>390</v>
      </c>
      <c r="E23" s="108">
        <v>364</v>
      </c>
      <c r="F23" s="108">
        <v>0</v>
      </c>
      <c r="G23" s="108">
        <v>12</v>
      </c>
      <c r="H23" s="108">
        <v>1</v>
      </c>
      <c r="I23" s="108">
        <v>2</v>
      </c>
      <c r="J23" s="108">
        <v>9</v>
      </c>
      <c r="K23" s="108">
        <v>0</v>
      </c>
      <c r="L23" s="108">
        <v>9</v>
      </c>
      <c r="M23" s="108">
        <v>0</v>
      </c>
      <c r="N23" s="108">
        <v>8</v>
      </c>
      <c r="O23" s="108">
        <v>1</v>
      </c>
      <c r="P23" s="108">
        <v>0</v>
      </c>
      <c r="Q23" s="108">
        <v>1</v>
      </c>
      <c r="R23" s="108">
        <v>0</v>
      </c>
      <c r="S23" s="108">
        <v>1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819</v>
      </c>
      <c r="AB23" s="108">
        <v>44</v>
      </c>
      <c r="AC23" s="108">
        <v>401</v>
      </c>
      <c r="AD23" s="108">
        <v>374</v>
      </c>
      <c r="AE23" s="108">
        <v>0</v>
      </c>
    </row>
    <row r="24" spans="1:31" ht="15" customHeight="1">
      <c r="A24" s="107" t="s">
        <v>46</v>
      </c>
      <c r="B24" s="108">
        <v>172</v>
      </c>
      <c r="C24" s="108">
        <v>27</v>
      </c>
      <c r="D24" s="108">
        <v>88</v>
      </c>
      <c r="E24" s="108">
        <v>57</v>
      </c>
      <c r="F24" s="108">
        <v>0</v>
      </c>
      <c r="G24" s="108">
        <v>1</v>
      </c>
      <c r="H24" s="108">
        <v>0</v>
      </c>
      <c r="I24" s="108">
        <v>1</v>
      </c>
      <c r="J24" s="108">
        <v>0</v>
      </c>
      <c r="K24" s="108">
        <v>0</v>
      </c>
      <c r="L24" s="108">
        <v>63</v>
      </c>
      <c r="M24" s="108">
        <v>2</v>
      </c>
      <c r="N24" s="108">
        <v>54</v>
      </c>
      <c r="O24" s="108">
        <v>7</v>
      </c>
      <c r="P24" s="108">
        <v>0</v>
      </c>
      <c r="Q24" s="108">
        <v>22</v>
      </c>
      <c r="R24" s="108">
        <v>0</v>
      </c>
      <c r="S24" s="108">
        <v>19</v>
      </c>
      <c r="T24" s="108">
        <v>3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258</v>
      </c>
      <c r="AB24" s="108">
        <v>29</v>
      </c>
      <c r="AC24" s="108">
        <v>162</v>
      </c>
      <c r="AD24" s="108">
        <v>67</v>
      </c>
      <c r="AE24" s="108">
        <v>0</v>
      </c>
    </row>
    <row r="25" spans="1:31" ht="15" customHeight="1">
      <c r="A25" s="107" t="s">
        <v>47</v>
      </c>
      <c r="B25" s="97">
        <v>33843</v>
      </c>
      <c r="C25" s="97">
        <v>1688</v>
      </c>
      <c r="D25" s="97">
        <v>18818</v>
      </c>
      <c r="E25" s="97">
        <v>13333</v>
      </c>
      <c r="F25" s="97">
        <v>0</v>
      </c>
      <c r="G25" s="97">
        <v>125</v>
      </c>
      <c r="H25" s="97">
        <v>5</v>
      </c>
      <c r="I25" s="97">
        <v>74</v>
      </c>
      <c r="J25" s="97">
        <v>47</v>
      </c>
      <c r="K25" s="97">
        <v>0</v>
      </c>
      <c r="L25" s="97">
        <v>1689</v>
      </c>
      <c r="M25" s="97">
        <v>10</v>
      </c>
      <c r="N25" s="97">
        <v>1410</v>
      </c>
      <c r="O25" s="97">
        <v>269</v>
      </c>
      <c r="P25" s="97">
        <v>0</v>
      </c>
      <c r="Q25" s="97">
        <v>634</v>
      </c>
      <c r="R25" s="97">
        <v>14</v>
      </c>
      <c r="S25" s="97">
        <v>525</v>
      </c>
      <c r="T25" s="97">
        <v>99</v>
      </c>
      <c r="U25" s="97">
        <v>0</v>
      </c>
      <c r="V25" s="97">
        <v>1</v>
      </c>
      <c r="W25" s="97">
        <v>0</v>
      </c>
      <c r="X25" s="97">
        <v>0</v>
      </c>
      <c r="Y25" s="97">
        <v>1</v>
      </c>
      <c r="Z25" s="97">
        <v>0</v>
      </c>
      <c r="AA25" s="97">
        <v>36292</v>
      </c>
      <c r="AB25" s="97">
        <v>1717</v>
      </c>
      <c r="AC25" s="97">
        <v>20827</v>
      </c>
      <c r="AD25" s="97">
        <v>13749</v>
      </c>
      <c r="AE25" s="97">
        <v>0</v>
      </c>
    </row>
    <row r="26" spans="3:23" ht="15" customHeight="1">
      <c r="C26" s="19"/>
      <c r="W26" s="19"/>
    </row>
    <row r="27" spans="2:25" ht="1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</sheetData>
  <sheetProtection/>
  <mergeCells count="26">
    <mergeCell ref="AA6:AA7"/>
    <mergeCell ref="AB6:AD6"/>
    <mergeCell ref="AE6:AE7"/>
    <mergeCell ref="Q6:Q7"/>
    <mergeCell ref="R6:T6"/>
    <mergeCell ref="U6:U7"/>
    <mergeCell ref="V6:V7"/>
    <mergeCell ref="W6:Y6"/>
    <mergeCell ref="Z6:Z7"/>
    <mergeCell ref="AA5:AE5"/>
    <mergeCell ref="B6:B7"/>
    <mergeCell ref="C6:E6"/>
    <mergeCell ref="F6:F7"/>
    <mergeCell ref="G6:G7"/>
    <mergeCell ref="H6:J6"/>
    <mergeCell ref="K6:K7"/>
    <mergeCell ref="L6:L7"/>
    <mergeCell ref="M6:O6"/>
    <mergeCell ref="P6:P7"/>
    <mergeCell ref="R1:Y1"/>
    <mergeCell ref="A1:Q1"/>
    <mergeCell ref="B5:F5"/>
    <mergeCell ref="G5:K5"/>
    <mergeCell ref="L5:P5"/>
    <mergeCell ref="Q5:U5"/>
    <mergeCell ref="V5:Z5"/>
  </mergeCells>
  <printOptions/>
  <pageMargins left="0.36" right="0.27" top="1.08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E3" sqref="E3"/>
    </sheetView>
  </sheetViews>
  <sheetFormatPr defaultColWidth="11.421875" defaultRowHeight="15" customHeight="1"/>
  <cols>
    <col min="1" max="1" width="26.00390625" style="1" customWidth="1"/>
    <col min="2" max="2" width="16.8515625" style="1" bestFit="1" customWidth="1"/>
    <col min="3" max="3" width="15.28125" style="1" bestFit="1" customWidth="1"/>
    <col min="4" max="4" width="15.00390625" style="1" bestFit="1" customWidth="1"/>
    <col min="5" max="5" width="9.57421875" style="1" bestFit="1" customWidth="1"/>
    <col min="6" max="7" width="16.8515625" style="1" bestFit="1" customWidth="1"/>
    <col min="8" max="8" width="15.28125" style="1" bestFit="1" customWidth="1"/>
    <col min="9" max="9" width="15.00390625" style="1" bestFit="1" customWidth="1"/>
    <col min="10" max="10" width="9.57421875" style="1" bestFit="1" customWidth="1"/>
    <col min="11" max="12" width="16.8515625" style="1" bestFit="1" customWidth="1"/>
    <col min="13" max="13" width="15.28125" style="1" bestFit="1" customWidth="1"/>
    <col min="14" max="14" width="15.00390625" style="1" bestFit="1" customWidth="1"/>
    <col min="15" max="15" width="9.57421875" style="1" bestFit="1" customWidth="1"/>
    <col min="16" max="16" width="16.8515625" style="1" bestFit="1" customWidth="1"/>
    <col min="17" max="17" width="10.28125" style="1" bestFit="1" customWidth="1"/>
    <col min="18" max="18" width="9.8515625" style="1" bestFit="1" customWidth="1"/>
    <col min="19" max="19" width="10.8515625" style="1" bestFit="1" customWidth="1"/>
    <col min="20" max="20" width="9.57421875" style="1" bestFit="1" customWidth="1"/>
    <col min="21" max="21" width="15.28125" style="1" bestFit="1" customWidth="1"/>
    <col min="22" max="16384" width="11.421875" style="1" customWidth="1"/>
  </cols>
  <sheetData>
    <row r="1" spans="2:17" ht="15" customHeight="1">
      <c r="B1" s="115" t="s">
        <v>138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2"/>
    </row>
    <row r="2" spans="2:17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6" ht="15" customHeight="1">
      <c r="A3" s="7" t="s">
        <v>229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5" spans="2:21" ht="15" customHeight="1">
      <c r="B5" s="148" t="s">
        <v>3</v>
      </c>
      <c r="C5" s="157"/>
      <c r="D5" s="157"/>
      <c r="E5" s="157"/>
      <c r="F5" s="158"/>
      <c r="G5" s="153" t="s">
        <v>244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5"/>
    </row>
    <row r="6" spans="2:21" ht="15" customHeight="1">
      <c r="B6" s="159"/>
      <c r="C6" s="160"/>
      <c r="D6" s="160"/>
      <c r="E6" s="160"/>
      <c r="F6" s="161"/>
      <c r="G6" s="153" t="s">
        <v>245</v>
      </c>
      <c r="H6" s="154"/>
      <c r="I6" s="154"/>
      <c r="J6" s="154"/>
      <c r="K6" s="156"/>
      <c r="L6" s="153" t="s">
        <v>246</v>
      </c>
      <c r="M6" s="154"/>
      <c r="N6" s="154"/>
      <c r="O6" s="154"/>
      <c r="P6" s="156"/>
      <c r="Q6" s="153" t="s">
        <v>247</v>
      </c>
      <c r="R6" s="154"/>
      <c r="S6" s="154"/>
      <c r="T6" s="154"/>
      <c r="U6" s="156"/>
    </row>
    <row r="7" spans="2:21" ht="51" customHeight="1">
      <c r="B7" s="103" t="s">
        <v>115</v>
      </c>
      <c r="C7" s="103" t="s">
        <v>0</v>
      </c>
      <c r="D7" s="103" t="s">
        <v>1</v>
      </c>
      <c r="E7" s="103" t="s">
        <v>2</v>
      </c>
      <c r="F7" s="103" t="s">
        <v>25</v>
      </c>
      <c r="G7" s="103" t="s">
        <v>115</v>
      </c>
      <c r="H7" s="103" t="s">
        <v>0</v>
      </c>
      <c r="I7" s="103" t="s">
        <v>1</v>
      </c>
      <c r="J7" s="103" t="s">
        <v>2</v>
      </c>
      <c r="K7" s="103" t="s">
        <v>25</v>
      </c>
      <c r="L7" s="103" t="s">
        <v>115</v>
      </c>
      <c r="M7" s="103" t="s">
        <v>0</v>
      </c>
      <c r="N7" s="103" t="s">
        <v>1</v>
      </c>
      <c r="O7" s="103" t="s">
        <v>2</v>
      </c>
      <c r="P7" s="103" t="s">
        <v>25</v>
      </c>
      <c r="Q7" s="103" t="s">
        <v>115</v>
      </c>
      <c r="R7" s="103" t="s">
        <v>0</v>
      </c>
      <c r="S7" s="103" t="s">
        <v>1</v>
      </c>
      <c r="T7" s="103" t="s">
        <v>2</v>
      </c>
      <c r="U7" s="103" t="s">
        <v>25</v>
      </c>
    </row>
    <row r="8" spans="1:21" ht="15" customHeight="1">
      <c r="A8" s="107" t="s">
        <v>30</v>
      </c>
      <c r="B8" s="109">
        <f>IF(OrdenesSegunInstancia!B8=0,"-",IF(OrdenesSegunInstancia!AA8=0,"-",(OrdenesSegunInstancia!B8/OrdenesSegunInstancia!AA8)))</f>
        <v>0.923623224520309</v>
      </c>
      <c r="C8" s="109">
        <f>IF(OrdenesSegunInstancia!G8=0,"-",IF(OrdenesSegunInstancia!AA8=0,"-",(OrdenesSegunInstancia!G8/OrdenesSegunInstancia!AA8)))</f>
        <v>0.0031148766508846248</v>
      </c>
      <c r="D8" s="109">
        <f>IF(OrdenesSegunInstancia!L8=0,"-",IF(OrdenesSegunInstancia!AB8=0,"-",(OrdenesSegunInstancia!L8/OrdenesSegunInstancia!AA8)))</f>
        <v>0.055444804385746324</v>
      </c>
      <c r="E8" s="109">
        <f>IF(OrdenesSegunInstancia!Q8=0,"-",IF(OrdenesSegunInstancia!AA8=0,"-",(OrdenesSegunInstancia!Q8/OrdenesSegunInstancia!AA8)))</f>
        <v>0.017817094443060056</v>
      </c>
      <c r="F8" s="109" t="str">
        <f>IF(OrdenesSegunInstancia!V8=0,"-",IF(OrdenesSegunInstancia!AA8=0,"-",(OrdenesSegunInstancia!V8/OrdenesSegunInstancia!AA8)))</f>
        <v>-</v>
      </c>
      <c r="G8" s="109">
        <f>IF(OrdenesSegunInstancia!C8=0,"-",IF(OrdenesSegunInstancia!AB8=0,"-",(OrdenesSegunInstancia!C8/OrdenesSegunInstancia!AB8)))</f>
        <v>0.9821958456973294</v>
      </c>
      <c r="H8" s="109" t="str">
        <f>IF(OrdenesSegunInstancia!H8=0,"-",IF(OrdenesSegunInstancia!AB8=0,"-",(OrdenesSegunInstancia!H8/OrdenesSegunInstancia!AB8)))</f>
        <v>-</v>
      </c>
      <c r="I8" s="109">
        <f>IF(OrdenesSegunInstancia!M8=0,"-",IF(OrdenesSegunInstancia!AB8=0,"-",(OrdenesSegunInstancia!M8/OrdenesSegunInstancia!AB8)))</f>
        <v>0.017804154302670624</v>
      </c>
      <c r="J8" s="109" t="str">
        <f>IF(OrdenesSegunInstancia!R8=0,"-",IF(OrdenesSegunInstancia!AB8=0,"-",(OrdenesSegunInstancia!R8/OrdenesSegunInstancia!AB8)))</f>
        <v>-</v>
      </c>
      <c r="K8" s="109" t="str">
        <f>IF(OrdenesSegunInstancia!W8=0,"-",IF(OrdenesSegunInstancia!AB8=0,"-",(OrdenesSegunInstancia!W8/OrdenesSegunInstancia!AB8)))</f>
        <v>-</v>
      </c>
      <c r="L8" s="109" t="str">
        <f>IF(OrdenesSegunInstancia!D8=0,"-",IF(OrdenesSegunInstancia!AC8,"-",(OrdenesSegunInstancia!D8/OrdenesSegunInstancia!AC8)))</f>
        <v>-</v>
      </c>
      <c r="M8" s="109">
        <f>IF(OrdenesSegunInstancia!I8=0,"-",IF(OrdenesSegunInstancia!AC8=0,"-",(OrdenesSegunInstancia!I8/OrdenesSegunInstancia!AC8)))</f>
        <v>0.0028565598857376046</v>
      </c>
      <c r="N8" s="109">
        <f>IF(OrdenesSegunInstancia!N8=0,"-",IF(OrdenesSegunInstancia!AC8=0,"-",(OrdenesSegunInstancia!N8/OrdenesSegunInstancia!AC8)))</f>
        <v>0.07773923689043052</v>
      </c>
      <c r="O8" s="109">
        <f>IF(OrdenesSegunInstancia!S8=0,"-",IF(OrdenesSegunInstancia!AC8=0,"-",(OrdenesSegunInstancia!S8/OrdenesSegunInstancia!AC8)))</f>
        <v>0.023464599061416038</v>
      </c>
      <c r="P8" s="109" t="str">
        <f>IF(OrdenesSegunInstancia!X8=0,"-",IF(OrdenesSegunInstancia!AC8=0,"-",(OrdenesSegunInstancia!X8/OrdenesSegunInstancia!AC8)))</f>
        <v>-</v>
      </c>
      <c r="Q8" s="109">
        <f>IF(OrdenesSegunInstancia!E8=0,"-",IF(OrdenesSegunInstancia!AD8=0,"-",(OrdenesSegunInstancia!E8/OrdenesSegunInstancia!AD8)))</f>
        <v>0.9652080344332855</v>
      </c>
      <c r="R8" s="109">
        <f>IF(OrdenesSegunInstancia!J8=0,"-",IF(OrdenesSegunInstancia!AD8=0,"-",(OrdenesSegunInstancia!J8/OrdenesSegunInstancia!AD8)))</f>
        <v>0.003945480631276901</v>
      </c>
      <c r="S8" s="109">
        <f>IF(OrdenesSegunInstancia!O8=0,"-",IF(OrdenesSegunInstancia!AD8=0,"-",(OrdenesSegunInstancia!O8/OrdenesSegunInstancia!AD8)))</f>
        <v>0.02080344332855093</v>
      </c>
      <c r="T8" s="109">
        <f>IF(OrdenesSegunInstancia!T8=0,"-",IF(OrdenesSegunInstancia!AD8=0,"-",(OrdenesSegunInstancia!T8/OrdenesSegunInstancia!AD8)))</f>
        <v>0.010043041606886656</v>
      </c>
      <c r="U8" s="109" t="str">
        <f>IF(OrdenesSegunInstancia!Y8=0,"-",IF(OrdenesSegunInstancia!AD8=0,"-",(OrdenesSegunInstancia!Y8/OrdenesSegunInstancia!AD8)))</f>
        <v>-</v>
      </c>
    </row>
    <row r="9" spans="1:21" ht="15" customHeight="1">
      <c r="A9" s="107" t="s">
        <v>31</v>
      </c>
      <c r="B9" s="109">
        <f>IF(OrdenesSegunInstancia!B9=0,"-",IF(OrdenesSegunInstancia!AA9=0,"-",(OrdenesSegunInstancia!B9/OrdenesSegunInstancia!AA9)))</f>
        <v>0.9387755102040817</v>
      </c>
      <c r="C9" s="109">
        <f>IF(OrdenesSegunInstancia!G9=0,"-",IF(OrdenesSegunInstancia!AA9=0,"-",(OrdenesSegunInstancia!G9/OrdenesSegunInstancia!AA9)))</f>
        <v>0.0012004801920768306</v>
      </c>
      <c r="D9" s="109">
        <f>IF(OrdenesSegunInstancia!L9=0,"-",IF(OrdenesSegunInstancia!AB9=0,"-",(OrdenesSegunInstancia!L9/OrdenesSegunInstancia!AA9)))</f>
        <v>0.04201680672268908</v>
      </c>
      <c r="E9" s="109">
        <f>IF(OrdenesSegunInstancia!Q9=0,"-",IF(OrdenesSegunInstancia!AA9=0,"-",(OrdenesSegunInstancia!Q9/OrdenesSegunInstancia!AA9)))</f>
        <v>0.01800720288115246</v>
      </c>
      <c r="F9" s="109" t="str">
        <f>IF(OrdenesSegunInstancia!V9=0,"-",IF(OrdenesSegunInstancia!AA9=0,"-",(OrdenesSegunInstancia!V9/OrdenesSegunInstancia!AA9)))</f>
        <v>-</v>
      </c>
      <c r="G9" s="109">
        <f>IF(OrdenesSegunInstancia!C9=0,"-",IF(OrdenesSegunInstancia!AB9=0,"-",(OrdenesSegunInstancia!C9/OrdenesSegunInstancia!AB9)))</f>
        <v>1</v>
      </c>
      <c r="H9" s="109" t="str">
        <f>IF(OrdenesSegunInstancia!H9=0,"-",IF(OrdenesSegunInstancia!AB9=0,"-",(OrdenesSegunInstancia!H9/OrdenesSegunInstancia!AB9)))</f>
        <v>-</v>
      </c>
      <c r="I9" s="109" t="str">
        <f>IF(OrdenesSegunInstancia!M9=0,"-",IF(OrdenesSegunInstancia!AB9=0,"-",(OrdenesSegunInstancia!M9/OrdenesSegunInstancia!AB9)))</f>
        <v>-</v>
      </c>
      <c r="J9" s="109" t="str">
        <f>IF(OrdenesSegunInstancia!R9=0,"-",IF(OrdenesSegunInstancia!AB9=0,"-",(OrdenesSegunInstancia!R9/OrdenesSegunInstancia!AB9)))</f>
        <v>-</v>
      </c>
      <c r="K9" s="109" t="str">
        <f>IF(OrdenesSegunInstancia!W9=0,"-",IF(OrdenesSegunInstancia!AB9=0,"-",(OrdenesSegunInstancia!W9/OrdenesSegunInstancia!AB9)))</f>
        <v>-</v>
      </c>
      <c r="L9" s="109" t="str">
        <f>IF(OrdenesSegunInstancia!D9=0,"-",IF(OrdenesSegunInstancia!AC9,"-",(OrdenesSegunInstancia!D9/OrdenesSegunInstancia!AC9)))</f>
        <v>-</v>
      </c>
      <c r="M9" s="109" t="str">
        <f>IF(OrdenesSegunInstancia!I9=0,"-",IF(OrdenesSegunInstancia!AC9=0,"-",(OrdenesSegunInstancia!I9/OrdenesSegunInstancia!AC9)))</f>
        <v>-</v>
      </c>
      <c r="N9" s="109">
        <f>IF(OrdenesSegunInstancia!N9=0,"-",IF(OrdenesSegunInstancia!AC9=0,"-",(OrdenesSegunInstancia!N9/OrdenesSegunInstancia!AC9)))</f>
        <v>0.05511811023622047</v>
      </c>
      <c r="O9" s="109">
        <f>IF(OrdenesSegunInstancia!S9=0,"-",IF(OrdenesSegunInstancia!AC9=0,"-",(OrdenesSegunInstancia!S9/OrdenesSegunInstancia!AC9)))</f>
        <v>0.023622047244094488</v>
      </c>
      <c r="P9" s="109" t="str">
        <f>IF(OrdenesSegunInstancia!X9=0,"-",IF(OrdenesSegunInstancia!AC9=0,"-",(OrdenesSegunInstancia!X9/OrdenesSegunInstancia!AC9)))</f>
        <v>-</v>
      </c>
      <c r="Q9" s="109">
        <f>IF(OrdenesSegunInstancia!E9=0,"-",IF(OrdenesSegunInstancia!AD9=0,"-",(OrdenesSegunInstancia!E9/OrdenesSegunInstancia!AD9)))</f>
        <v>0.9947643979057592</v>
      </c>
      <c r="R9" s="109">
        <f>IF(OrdenesSegunInstancia!J9=0,"-",IF(OrdenesSegunInstancia!AD9=0,"-",(OrdenesSegunInstancia!J9/OrdenesSegunInstancia!AD9)))</f>
        <v>0.005235602094240838</v>
      </c>
      <c r="S9" s="109" t="str">
        <f>IF(OrdenesSegunInstancia!O9=0,"-",IF(OrdenesSegunInstancia!AD9=0,"-",(OrdenesSegunInstancia!O9/OrdenesSegunInstancia!AD9)))</f>
        <v>-</v>
      </c>
      <c r="T9" s="109" t="str">
        <f>IF(OrdenesSegunInstancia!T9=0,"-",IF(OrdenesSegunInstancia!AD9=0,"-",(OrdenesSegunInstancia!T9/OrdenesSegunInstancia!AD9)))</f>
        <v>-</v>
      </c>
      <c r="U9" s="109" t="str">
        <f>IF(OrdenesSegunInstancia!Y9=0,"-",IF(OrdenesSegunInstancia!AD9=0,"-",(OrdenesSegunInstancia!Y9/OrdenesSegunInstancia!AD9)))</f>
        <v>-</v>
      </c>
    </row>
    <row r="10" spans="1:21" ht="15" customHeight="1">
      <c r="A10" s="107" t="s">
        <v>32</v>
      </c>
      <c r="B10" s="109">
        <f>IF(OrdenesSegunInstancia!B10=0,"-",IF(OrdenesSegunInstancia!AA10=0,"-",(OrdenesSegunInstancia!B10/OrdenesSegunInstancia!AA10)))</f>
        <v>0.9682741116751269</v>
      </c>
      <c r="C10" s="109">
        <f>IF(OrdenesSegunInstancia!G10=0,"-",IF(OrdenesSegunInstancia!AA10=0,"-",(OrdenesSegunInstancia!G10/OrdenesSegunInstancia!AA10)))</f>
        <v>0.007614213197969543</v>
      </c>
      <c r="D10" s="109">
        <f>IF(OrdenesSegunInstancia!L10=0,"-",IF(OrdenesSegunInstancia!AB10=0,"-",(OrdenesSegunInstancia!L10/OrdenesSegunInstancia!AA10)))</f>
        <v>0.008883248730964468</v>
      </c>
      <c r="E10" s="109">
        <f>IF(OrdenesSegunInstancia!Q10=0,"-",IF(OrdenesSegunInstancia!AA10=0,"-",(OrdenesSegunInstancia!Q10/OrdenesSegunInstancia!AA10)))</f>
        <v>0.015228426395939087</v>
      </c>
      <c r="F10" s="109" t="str">
        <f>IF(OrdenesSegunInstancia!V10=0,"-",IF(OrdenesSegunInstancia!AA10=0,"-",(OrdenesSegunInstancia!V10/OrdenesSegunInstancia!AA10)))</f>
        <v>-</v>
      </c>
      <c r="G10" s="109">
        <f>IF(OrdenesSegunInstancia!C10=0,"-",IF(OrdenesSegunInstancia!AB10=0,"-",(OrdenesSegunInstancia!C10/OrdenesSegunInstancia!AB10)))</f>
        <v>1</v>
      </c>
      <c r="H10" s="109" t="str">
        <f>IF(OrdenesSegunInstancia!H10=0,"-",IF(OrdenesSegunInstancia!AB10=0,"-",(OrdenesSegunInstancia!H10/OrdenesSegunInstancia!AB10)))</f>
        <v>-</v>
      </c>
      <c r="I10" s="109" t="str">
        <f>IF(OrdenesSegunInstancia!M10=0,"-",IF(OrdenesSegunInstancia!AB10=0,"-",(OrdenesSegunInstancia!M10/OrdenesSegunInstancia!AB10)))</f>
        <v>-</v>
      </c>
      <c r="J10" s="109" t="str">
        <f>IF(OrdenesSegunInstancia!R10=0,"-",IF(OrdenesSegunInstancia!AB10=0,"-",(OrdenesSegunInstancia!R10/OrdenesSegunInstancia!AB10)))</f>
        <v>-</v>
      </c>
      <c r="K10" s="109" t="str">
        <f>IF(OrdenesSegunInstancia!W10=0,"-",IF(OrdenesSegunInstancia!AB10=0,"-",(OrdenesSegunInstancia!W10/OrdenesSegunInstancia!AB10)))</f>
        <v>-</v>
      </c>
      <c r="L10" s="109" t="str">
        <f>IF(OrdenesSegunInstancia!D10=0,"-",IF(OrdenesSegunInstancia!AC10,"-",(OrdenesSegunInstancia!D10/OrdenesSegunInstancia!AC10)))</f>
        <v>-</v>
      </c>
      <c r="M10" s="109">
        <f>IF(OrdenesSegunInstancia!I10=0,"-",IF(OrdenesSegunInstancia!AC10=0,"-",(OrdenesSegunInstancia!I10/OrdenesSegunInstancia!AC10)))</f>
        <v>0.012658227848101266</v>
      </c>
      <c r="N10" s="109">
        <f>IF(OrdenesSegunInstancia!N10=0,"-",IF(OrdenesSegunInstancia!AC10=0,"-",(OrdenesSegunInstancia!N10/OrdenesSegunInstancia!AC10)))</f>
        <v>0.012658227848101266</v>
      </c>
      <c r="O10" s="109">
        <f>IF(OrdenesSegunInstancia!S10=0,"-",IF(OrdenesSegunInstancia!AC10=0,"-",(OrdenesSegunInstancia!S10/OrdenesSegunInstancia!AC10)))</f>
        <v>0.03375527426160337</v>
      </c>
      <c r="P10" s="109" t="str">
        <f>IF(OrdenesSegunInstancia!X10=0,"-",IF(OrdenesSegunInstancia!AC10=0,"-",(OrdenesSegunInstancia!X10/OrdenesSegunInstancia!AC10)))</f>
        <v>-</v>
      </c>
      <c r="Q10" s="109">
        <f>IF(OrdenesSegunInstancia!E10=0,"-",IF(OrdenesSegunInstancia!AD10=0,"-",(OrdenesSegunInstancia!E10/OrdenesSegunInstancia!AD10)))</f>
        <v>0.996742671009772</v>
      </c>
      <c r="R10" s="109" t="str">
        <f>IF(OrdenesSegunInstancia!J10=0,"-",IF(OrdenesSegunInstancia!AD10=0,"-",(OrdenesSegunInstancia!J10/OrdenesSegunInstancia!AD10)))</f>
        <v>-</v>
      </c>
      <c r="S10" s="109">
        <f>IF(OrdenesSegunInstancia!O10=0,"-",IF(OrdenesSegunInstancia!AD10=0,"-",(OrdenesSegunInstancia!O10/OrdenesSegunInstancia!AD10)))</f>
        <v>0.003257328990228013</v>
      </c>
      <c r="T10" s="109" t="str">
        <f>IF(OrdenesSegunInstancia!T10=0,"-",IF(OrdenesSegunInstancia!AD10=0,"-",(OrdenesSegunInstancia!T10/OrdenesSegunInstancia!AD10)))</f>
        <v>-</v>
      </c>
      <c r="U10" s="109" t="str">
        <f>IF(OrdenesSegunInstancia!Y10=0,"-",IF(OrdenesSegunInstancia!AD10=0,"-",(OrdenesSegunInstancia!Y10/OrdenesSegunInstancia!AD10)))</f>
        <v>-</v>
      </c>
    </row>
    <row r="11" spans="1:21" ht="15" customHeight="1">
      <c r="A11" s="107" t="s">
        <v>33</v>
      </c>
      <c r="B11" s="109">
        <f>IF(OrdenesSegunInstancia!B11=0,"-",IF(OrdenesSegunInstancia!AA11=0,"-",(OrdenesSegunInstancia!B11/OrdenesSegunInstancia!AA11)))</f>
        <v>0.9534534534534534</v>
      </c>
      <c r="C11" s="109">
        <f>IF(OrdenesSegunInstancia!G11=0,"-",IF(OrdenesSegunInstancia!AA11=0,"-",(OrdenesSegunInstancia!G11/OrdenesSegunInstancia!AA11)))</f>
        <v>0.0015015015015015015</v>
      </c>
      <c r="D11" s="109">
        <f>IF(OrdenesSegunInstancia!L11=0,"-",IF(OrdenesSegunInstancia!AB11=0,"-",(OrdenesSegunInstancia!L11/OrdenesSegunInstancia!AA11)))</f>
        <v>0.03003003003003003</v>
      </c>
      <c r="E11" s="109">
        <f>IF(OrdenesSegunInstancia!Q11=0,"-",IF(OrdenesSegunInstancia!AA11=0,"-",(OrdenesSegunInstancia!Q11/OrdenesSegunInstancia!AA11)))</f>
        <v>0.015015015015015015</v>
      </c>
      <c r="F11" s="109" t="str">
        <f>IF(OrdenesSegunInstancia!V11=0,"-",IF(OrdenesSegunInstancia!AA11=0,"-",(OrdenesSegunInstancia!V11/OrdenesSegunInstancia!AA11)))</f>
        <v>-</v>
      </c>
      <c r="G11" s="109">
        <f>IF(OrdenesSegunInstancia!C11=0,"-",IF(OrdenesSegunInstancia!AB11=0,"-",(OrdenesSegunInstancia!C11/OrdenesSegunInstancia!AB11)))</f>
        <v>1</v>
      </c>
      <c r="H11" s="109" t="str">
        <f>IF(OrdenesSegunInstancia!H11=0,"-",IF(OrdenesSegunInstancia!AB11=0,"-",(OrdenesSegunInstancia!H11/OrdenesSegunInstancia!AB11)))</f>
        <v>-</v>
      </c>
      <c r="I11" s="109" t="str">
        <f>IF(OrdenesSegunInstancia!M11=0,"-",IF(OrdenesSegunInstancia!AB11=0,"-",(OrdenesSegunInstancia!M11/OrdenesSegunInstancia!AB11)))</f>
        <v>-</v>
      </c>
      <c r="J11" s="109" t="str">
        <f>IF(OrdenesSegunInstancia!R11=0,"-",IF(OrdenesSegunInstancia!AB11=0,"-",(OrdenesSegunInstancia!R11/OrdenesSegunInstancia!AB11)))</f>
        <v>-</v>
      </c>
      <c r="K11" s="109" t="str">
        <f>IF(OrdenesSegunInstancia!W11=0,"-",IF(OrdenesSegunInstancia!AB11=0,"-",(OrdenesSegunInstancia!W11/OrdenesSegunInstancia!AB11)))</f>
        <v>-</v>
      </c>
      <c r="L11" s="109" t="str">
        <f>IF(OrdenesSegunInstancia!D11=0,"-",IF(OrdenesSegunInstancia!AC11,"-",(OrdenesSegunInstancia!D11/OrdenesSegunInstancia!AC11)))</f>
        <v>-</v>
      </c>
      <c r="M11" s="109" t="str">
        <f>IF(OrdenesSegunInstancia!I11=0,"-",IF(OrdenesSegunInstancia!AC11=0,"-",(OrdenesSegunInstancia!I11/OrdenesSegunInstancia!AC11)))</f>
        <v>-</v>
      </c>
      <c r="N11" s="109">
        <f>IF(OrdenesSegunInstancia!N11=0,"-",IF(OrdenesSegunInstancia!AC11=0,"-",(OrdenesSegunInstancia!N11/OrdenesSegunInstancia!AC11)))</f>
        <v>0.03469387755102041</v>
      </c>
      <c r="O11" s="109">
        <f>IF(OrdenesSegunInstancia!S11=0,"-",IF(OrdenesSegunInstancia!AC11=0,"-",(OrdenesSegunInstancia!S11/OrdenesSegunInstancia!AC11)))</f>
        <v>0.012244897959183673</v>
      </c>
      <c r="P11" s="109" t="str">
        <f>IF(OrdenesSegunInstancia!X11=0,"-",IF(OrdenesSegunInstancia!AC11=0,"-",(OrdenesSegunInstancia!X11/OrdenesSegunInstancia!AC11)))</f>
        <v>-</v>
      </c>
      <c r="Q11" s="109">
        <f>IF(OrdenesSegunInstancia!E11=0,"-",IF(OrdenesSegunInstancia!AD11=0,"-",(OrdenesSegunInstancia!E11/OrdenesSegunInstancia!AD11)))</f>
        <v>0.9542857142857143</v>
      </c>
      <c r="R11" s="109">
        <f>IF(OrdenesSegunInstancia!J11=0,"-",IF(OrdenesSegunInstancia!AD11=0,"-",(OrdenesSegunInstancia!J11/OrdenesSegunInstancia!AD11)))</f>
        <v>0.005714285714285714</v>
      </c>
      <c r="S11" s="109">
        <f>IF(OrdenesSegunInstancia!O11=0,"-",IF(OrdenesSegunInstancia!AD11=0,"-",(OrdenesSegunInstancia!O11/OrdenesSegunInstancia!AD11)))</f>
        <v>0.017142857142857144</v>
      </c>
      <c r="T11" s="109">
        <f>IF(OrdenesSegunInstancia!T11=0,"-",IF(OrdenesSegunInstancia!AD11=0,"-",(OrdenesSegunInstancia!T11/OrdenesSegunInstancia!AD11)))</f>
        <v>0.022857142857142857</v>
      </c>
      <c r="U11" s="109" t="str">
        <f>IF(OrdenesSegunInstancia!Y11=0,"-",IF(OrdenesSegunInstancia!AD11=0,"-",(OrdenesSegunInstancia!Y11/OrdenesSegunInstancia!AD11)))</f>
        <v>-</v>
      </c>
    </row>
    <row r="12" spans="1:21" ht="15" customHeight="1">
      <c r="A12" s="107" t="s">
        <v>34</v>
      </c>
      <c r="B12" s="109">
        <f>IF(OrdenesSegunInstancia!B12=0,"-",IF(OrdenesSegunInstancia!AA12=0,"-",(OrdenesSegunInstancia!B12/OrdenesSegunInstancia!AA12)))</f>
        <v>0.8848728246318608</v>
      </c>
      <c r="C12" s="109">
        <f>IF(OrdenesSegunInstancia!G12=0,"-",IF(OrdenesSegunInstancia!AA12=0,"-",(OrdenesSegunInstancia!G12/OrdenesSegunInstancia!AA12)))</f>
        <v>0.000892458723784025</v>
      </c>
      <c r="D12" s="109">
        <f>IF(OrdenesSegunInstancia!L12=0,"-",IF(OrdenesSegunInstancia!AB12=0,"-",(OrdenesSegunInstancia!L12/OrdenesSegunInstancia!AA12)))</f>
        <v>0.07809013833110219</v>
      </c>
      <c r="E12" s="109">
        <f>IF(OrdenesSegunInstancia!Q12=0,"-",IF(OrdenesSegunInstancia!AA12=0,"-",(OrdenesSegunInstancia!Q12/OrdenesSegunInstancia!AA12)))</f>
        <v>0.03614457831325301</v>
      </c>
      <c r="F12" s="109" t="str">
        <f>IF(OrdenesSegunInstancia!V12=0,"-",IF(OrdenesSegunInstancia!AA12=0,"-",(OrdenesSegunInstancia!V12/OrdenesSegunInstancia!AA12)))</f>
        <v>-</v>
      </c>
      <c r="G12" s="109">
        <f>IF(OrdenesSegunInstancia!C12=0,"-",IF(OrdenesSegunInstancia!AB12=0,"-",(OrdenesSegunInstancia!C12/OrdenesSegunInstancia!AB12)))</f>
        <v>0.9473684210526315</v>
      </c>
      <c r="H12" s="109" t="str">
        <f>IF(OrdenesSegunInstancia!H12=0,"-",IF(OrdenesSegunInstancia!AB12=0,"-",(OrdenesSegunInstancia!H12/OrdenesSegunInstancia!AB12)))</f>
        <v>-</v>
      </c>
      <c r="I12" s="109" t="str">
        <f>IF(OrdenesSegunInstancia!M12=0,"-",IF(OrdenesSegunInstancia!AB12=0,"-",(OrdenesSegunInstancia!M12/OrdenesSegunInstancia!AB12)))</f>
        <v>-</v>
      </c>
      <c r="J12" s="109">
        <f>IF(OrdenesSegunInstancia!R12=0,"-",IF(OrdenesSegunInstancia!AB12=0,"-",(OrdenesSegunInstancia!R12/OrdenesSegunInstancia!AB12)))</f>
        <v>0.05263157894736842</v>
      </c>
      <c r="K12" s="109" t="str">
        <f>IF(OrdenesSegunInstancia!W12=0,"-",IF(OrdenesSegunInstancia!AB12=0,"-",(OrdenesSegunInstancia!W12/OrdenesSegunInstancia!AB12)))</f>
        <v>-</v>
      </c>
      <c r="L12" s="109" t="str">
        <f>IF(OrdenesSegunInstancia!D12=0,"-",IF(OrdenesSegunInstancia!AC12,"-",(OrdenesSegunInstancia!D12/OrdenesSegunInstancia!AC12)))</f>
        <v>-</v>
      </c>
      <c r="M12" s="109">
        <f>IF(OrdenesSegunInstancia!I12=0,"-",IF(OrdenesSegunInstancia!AC12=0,"-",(OrdenesSegunInstancia!I12/OrdenesSegunInstancia!AC12)))</f>
        <v>0.0016764459346186086</v>
      </c>
      <c r="N12" s="109">
        <f>IF(OrdenesSegunInstancia!N12=0,"-",IF(OrdenesSegunInstancia!AC12=0,"-",(OrdenesSegunInstancia!N12/OrdenesSegunInstancia!AC12)))</f>
        <v>0.134953897736798</v>
      </c>
      <c r="O12" s="109">
        <f>IF(OrdenesSegunInstancia!S12=0,"-",IF(OrdenesSegunInstancia!AC12=0,"-",(OrdenesSegunInstancia!S12/OrdenesSegunInstancia!AC12)))</f>
        <v>0.03604358759430008</v>
      </c>
      <c r="P12" s="109" t="str">
        <f>IF(OrdenesSegunInstancia!X12=0,"-",IF(OrdenesSegunInstancia!AC12=0,"-",(OrdenesSegunInstancia!X12/OrdenesSegunInstancia!AC12)))</f>
        <v>-</v>
      </c>
      <c r="Q12" s="109">
        <f>IF(OrdenesSegunInstancia!E12=0,"-",IF(OrdenesSegunInstancia!AD12=0,"-",(OrdenesSegunInstancia!E12/OrdenesSegunInstancia!AD12)))</f>
        <v>0.951310861423221</v>
      </c>
      <c r="R12" s="109" t="str">
        <f>IF(OrdenesSegunInstancia!J12=0,"-",IF(OrdenesSegunInstancia!AD12=0,"-",(OrdenesSegunInstancia!J12/OrdenesSegunInstancia!AD12)))</f>
        <v>-</v>
      </c>
      <c r="S12" s="109">
        <f>IF(OrdenesSegunInstancia!O12=0,"-",IF(OrdenesSegunInstancia!AD12=0,"-",(OrdenesSegunInstancia!O12/OrdenesSegunInstancia!AD12)))</f>
        <v>0.017478152309612985</v>
      </c>
      <c r="T12" s="109">
        <f>IF(OrdenesSegunInstancia!T12=0,"-",IF(OrdenesSegunInstancia!AD12=0,"-",(OrdenesSegunInstancia!T12/OrdenesSegunInstancia!AD12)))</f>
        <v>0.031210986267166042</v>
      </c>
      <c r="U12" s="109" t="str">
        <f>IF(OrdenesSegunInstancia!Y12=0,"-",IF(OrdenesSegunInstancia!AD12=0,"-",(OrdenesSegunInstancia!Y12/OrdenesSegunInstancia!AD12)))</f>
        <v>-</v>
      </c>
    </row>
    <row r="13" spans="1:21" ht="15" customHeight="1">
      <c r="A13" s="107" t="s">
        <v>35</v>
      </c>
      <c r="B13" s="109">
        <f>IF(OrdenesSegunInstancia!B13=0,"-",IF(OrdenesSegunInstancia!AA13=0,"-",(OrdenesSegunInstancia!B13/OrdenesSegunInstancia!AA13)))</f>
        <v>0.9517045454545454</v>
      </c>
      <c r="C13" s="109">
        <f>IF(OrdenesSegunInstancia!G13=0,"-",IF(OrdenesSegunInstancia!AA13=0,"-",(OrdenesSegunInstancia!G13/OrdenesSegunInstancia!AA13)))</f>
        <v>0.002840909090909091</v>
      </c>
      <c r="D13" s="109">
        <f>IF(OrdenesSegunInstancia!L13=0,"-",IF(OrdenesSegunInstancia!AB13=0,"-",(OrdenesSegunInstancia!L13/OrdenesSegunInstancia!AA13)))</f>
        <v>0.036931818181818184</v>
      </c>
      <c r="E13" s="109">
        <f>IF(OrdenesSegunInstancia!Q13=0,"-",IF(OrdenesSegunInstancia!AA13=0,"-",(OrdenesSegunInstancia!Q13/OrdenesSegunInstancia!AA13)))</f>
        <v>0.008522727272727272</v>
      </c>
      <c r="F13" s="109" t="str">
        <f>IF(OrdenesSegunInstancia!V13=0,"-",IF(OrdenesSegunInstancia!AA13=0,"-",(OrdenesSegunInstancia!V13/OrdenesSegunInstancia!AA13)))</f>
        <v>-</v>
      </c>
      <c r="G13" s="109">
        <f>IF(OrdenesSegunInstancia!C13=0,"-",IF(OrdenesSegunInstancia!AB13=0,"-",(OrdenesSegunInstancia!C13/OrdenesSegunInstancia!AB13)))</f>
        <v>1</v>
      </c>
      <c r="H13" s="109" t="str">
        <f>IF(OrdenesSegunInstancia!H13=0,"-",IF(OrdenesSegunInstancia!AB13=0,"-",(OrdenesSegunInstancia!H13/OrdenesSegunInstancia!AB13)))</f>
        <v>-</v>
      </c>
      <c r="I13" s="109" t="str">
        <f>IF(OrdenesSegunInstancia!M13=0,"-",IF(OrdenesSegunInstancia!AB13=0,"-",(OrdenesSegunInstancia!M13/OrdenesSegunInstancia!AB13)))</f>
        <v>-</v>
      </c>
      <c r="J13" s="109" t="str">
        <f>IF(OrdenesSegunInstancia!R13=0,"-",IF(OrdenesSegunInstancia!AB13=0,"-",(OrdenesSegunInstancia!R13/OrdenesSegunInstancia!AB13)))</f>
        <v>-</v>
      </c>
      <c r="K13" s="109" t="str">
        <f>IF(OrdenesSegunInstancia!W13=0,"-",IF(OrdenesSegunInstancia!AB13=0,"-",(OrdenesSegunInstancia!W13/OrdenesSegunInstancia!AB13)))</f>
        <v>-</v>
      </c>
      <c r="L13" s="109" t="str">
        <f>IF(OrdenesSegunInstancia!D13=0,"-",IF(OrdenesSegunInstancia!AC13,"-",(OrdenesSegunInstancia!D13/OrdenesSegunInstancia!AC13)))</f>
        <v>-</v>
      </c>
      <c r="M13" s="109" t="str">
        <f>IF(OrdenesSegunInstancia!I13=0,"-",IF(OrdenesSegunInstancia!AC13=0,"-",(OrdenesSegunInstancia!I13/OrdenesSegunInstancia!AC13)))</f>
        <v>-</v>
      </c>
      <c r="N13" s="109">
        <f>IF(OrdenesSegunInstancia!N13=0,"-",IF(OrdenesSegunInstancia!AC13=0,"-",(OrdenesSegunInstancia!N13/OrdenesSegunInstancia!AC13)))</f>
        <v>0.06435643564356436</v>
      </c>
      <c r="O13" s="109">
        <f>IF(OrdenesSegunInstancia!S13=0,"-",IF(OrdenesSegunInstancia!AC13=0,"-",(OrdenesSegunInstancia!S13/OrdenesSegunInstancia!AC13)))</f>
        <v>0.01485148514851485</v>
      </c>
      <c r="P13" s="109" t="str">
        <f>IF(OrdenesSegunInstancia!X13=0,"-",IF(OrdenesSegunInstancia!AC13=0,"-",(OrdenesSegunInstancia!X13/OrdenesSegunInstancia!AC13)))</f>
        <v>-</v>
      </c>
      <c r="Q13" s="109">
        <f>IF(OrdenesSegunInstancia!E13=0,"-",IF(OrdenesSegunInstancia!AD13=0,"-",(OrdenesSegunInstancia!E13/OrdenesSegunInstancia!AD13)))</f>
        <v>0.9929078014184397</v>
      </c>
      <c r="R13" s="109">
        <f>IF(OrdenesSegunInstancia!J13=0,"-",IF(OrdenesSegunInstancia!AD13=0,"-",(OrdenesSegunInstancia!J13/OrdenesSegunInstancia!AD13)))</f>
        <v>0.0070921985815602835</v>
      </c>
      <c r="S13" s="109" t="str">
        <f>IF(OrdenesSegunInstancia!O13=0,"-",IF(OrdenesSegunInstancia!AD13=0,"-",(OrdenesSegunInstancia!O13/OrdenesSegunInstancia!AD13)))</f>
        <v>-</v>
      </c>
      <c r="T13" s="109" t="str">
        <f>IF(OrdenesSegunInstancia!T13=0,"-",IF(OrdenesSegunInstancia!AD13=0,"-",(OrdenesSegunInstancia!T13/OrdenesSegunInstancia!AD13)))</f>
        <v>-</v>
      </c>
      <c r="U13" s="109" t="str">
        <f>IF(OrdenesSegunInstancia!Y13=0,"-",IF(OrdenesSegunInstancia!AD13=0,"-",(OrdenesSegunInstancia!Y13/OrdenesSegunInstancia!AD13)))</f>
        <v>-</v>
      </c>
    </row>
    <row r="14" spans="1:21" ht="15" customHeight="1">
      <c r="A14" s="107" t="s">
        <v>36</v>
      </c>
      <c r="B14" s="109">
        <f>IF(OrdenesSegunInstancia!B14=0,"-",IF(OrdenesSegunInstancia!AA14=0,"-",(OrdenesSegunInstancia!B14/OrdenesSegunInstancia!AA14)))</f>
        <v>0.9088905216752388</v>
      </c>
      <c r="C14" s="109">
        <f>IF(OrdenesSegunInstancia!G14=0,"-",IF(OrdenesSegunInstancia!AA14=0,"-",(OrdenesSegunInstancia!G14/OrdenesSegunInstancia!AA14)))</f>
        <v>0.011756061719324026</v>
      </c>
      <c r="D14" s="109">
        <f>IF(OrdenesSegunInstancia!L14=0,"-",IF(OrdenesSegunInstancia!AB14=0,"-",(OrdenesSegunInstancia!L14/OrdenesSegunInstancia!AA14)))</f>
        <v>0.06318883174136664</v>
      </c>
      <c r="E14" s="109">
        <f>IF(OrdenesSegunInstancia!Q14=0,"-",IF(OrdenesSegunInstancia!AA14=0,"-",(OrdenesSegunInstancia!Q14/OrdenesSegunInstancia!AA14)))</f>
        <v>0.016164584864070537</v>
      </c>
      <c r="F14" s="109" t="str">
        <f>IF(OrdenesSegunInstancia!V14=0,"-",IF(OrdenesSegunInstancia!AA14=0,"-",(OrdenesSegunInstancia!V14/OrdenesSegunInstancia!AA14)))</f>
        <v>-</v>
      </c>
      <c r="G14" s="109">
        <f>IF(OrdenesSegunInstancia!C14=0,"-",IF(OrdenesSegunInstancia!AB14=0,"-",(OrdenesSegunInstancia!C14/OrdenesSegunInstancia!AB14)))</f>
        <v>1</v>
      </c>
      <c r="H14" s="109" t="str">
        <f>IF(OrdenesSegunInstancia!H14=0,"-",IF(OrdenesSegunInstancia!AB14=0,"-",(OrdenesSegunInstancia!H14/OrdenesSegunInstancia!AB14)))</f>
        <v>-</v>
      </c>
      <c r="I14" s="109" t="str">
        <f>IF(OrdenesSegunInstancia!M14=0,"-",IF(OrdenesSegunInstancia!AB14=0,"-",(OrdenesSegunInstancia!M14/OrdenesSegunInstancia!AB14)))</f>
        <v>-</v>
      </c>
      <c r="J14" s="109" t="str">
        <f>IF(OrdenesSegunInstancia!R14=0,"-",IF(OrdenesSegunInstancia!AB14=0,"-",(OrdenesSegunInstancia!R14/OrdenesSegunInstancia!AB14)))</f>
        <v>-</v>
      </c>
      <c r="K14" s="109" t="str">
        <f>IF(OrdenesSegunInstancia!W14=0,"-",IF(OrdenesSegunInstancia!AB14=0,"-",(OrdenesSegunInstancia!W14/OrdenesSegunInstancia!AB14)))</f>
        <v>-</v>
      </c>
      <c r="L14" s="109" t="str">
        <f>IF(OrdenesSegunInstancia!D14=0,"-",IF(OrdenesSegunInstancia!AC14,"-",(OrdenesSegunInstancia!D14/OrdenesSegunInstancia!AC14)))</f>
        <v>-</v>
      </c>
      <c r="M14" s="109">
        <f>IF(OrdenesSegunInstancia!I14=0,"-",IF(OrdenesSegunInstancia!AC14=0,"-",(OrdenesSegunInstancia!I14/OrdenesSegunInstancia!AC14)))</f>
        <v>0.015712682379349047</v>
      </c>
      <c r="N14" s="109">
        <f>IF(OrdenesSegunInstancia!N14=0,"-",IF(OrdenesSegunInstancia!AC14=0,"-",(OrdenesSegunInstancia!N14/OrdenesSegunInstancia!AC14)))</f>
        <v>0.08080808080808081</v>
      </c>
      <c r="O14" s="109">
        <f>IF(OrdenesSegunInstancia!S14=0,"-",IF(OrdenesSegunInstancia!AC14=0,"-",(OrdenesSegunInstancia!S14/OrdenesSegunInstancia!AC14)))</f>
        <v>0.014590347923681257</v>
      </c>
      <c r="P14" s="109" t="str">
        <f>IF(OrdenesSegunInstancia!X14=0,"-",IF(OrdenesSegunInstancia!AC14=0,"-",(OrdenesSegunInstancia!X14/OrdenesSegunInstancia!AC14)))</f>
        <v>-</v>
      </c>
      <c r="Q14" s="109">
        <f>IF(OrdenesSegunInstancia!E14=0,"-",IF(OrdenesSegunInstancia!AD14=0,"-",(OrdenesSegunInstancia!E14/OrdenesSegunInstancia!AD14)))</f>
        <v>0.9460043196544277</v>
      </c>
      <c r="R14" s="109">
        <f>IF(OrdenesSegunInstancia!J14=0,"-",IF(OrdenesSegunInstancia!AD14=0,"-",(OrdenesSegunInstancia!J14/OrdenesSegunInstancia!AD14)))</f>
        <v>0.004319654427645789</v>
      </c>
      <c r="S14" s="109">
        <f>IF(OrdenesSegunInstancia!O14=0,"-",IF(OrdenesSegunInstancia!AD14=0,"-",(OrdenesSegunInstancia!O14/OrdenesSegunInstancia!AD14)))</f>
        <v>0.03023758099352052</v>
      </c>
      <c r="T14" s="109">
        <f>IF(OrdenesSegunInstancia!T14=0,"-",IF(OrdenesSegunInstancia!AD14=0,"-",(OrdenesSegunInstancia!T14/OrdenesSegunInstancia!AD14)))</f>
        <v>0.019438444924406047</v>
      </c>
      <c r="U14" s="109" t="str">
        <f>IF(OrdenesSegunInstancia!Y14=0,"-",IF(OrdenesSegunInstancia!AD14=0,"-",(OrdenesSegunInstancia!Y14/OrdenesSegunInstancia!AD14)))</f>
        <v>-</v>
      </c>
    </row>
    <row r="15" spans="1:21" ht="15" customHeight="1">
      <c r="A15" s="107" t="s">
        <v>37</v>
      </c>
      <c r="B15" s="109">
        <f>IF(OrdenesSegunInstancia!B15=0,"-",IF(OrdenesSegunInstancia!AA15=0,"-",(OrdenesSegunInstancia!B15/OrdenesSegunInstancia!AA15)))</f>
        <v>0.9264947888096544</v>
      </c>
      <c r="C15" s="109">
        <f>IF(OrdenesSegunInstancia!G15=0,"-",IF(OrdenesSegunInstancia!AA15=0,"-",(OrdenesSegunInstancia!G15/OrdenesSegunInstancia!AA15)))</f>
        <v>0.0016456390565002743</v>
      </c>
      <c r="D15" s="109">
        <f>IF(OrdenesSegunInstancia!L15=0,"-",IF(OrdenesSegunInstancia!AB15=0,"-",(OrdenesSegunInstancia!L15/OrdenesSegunInstancia!AA15)))</f>
        <v>0.06198573779484366</v>
      </c>
      <c r="E15" s="109">
        <f>IF(OrdenesSegunInstancia!Q15=0,"-",IF(OrdenesSegunInstancia!AA15=0,"-",(OrdenesSegunInstancia!Q15/OrdenesSegunInstancia!AA15)))</f>
        <v>0.009873834339001646</v>
      </c>
      <c r="F15" s="109" t="str">
        <f>IF(OrdenesSegunInstancia!V15=0,"-",IF(OrdenesSegunInstancia!AA15=0,"-",(OrdenesSegunInstancia!V15/OrdenesSegunInstancia!AA15)))</f>
        <v>-</v>
      </c>
      <c r="G15" s="109">
        <f>IF(OrdenesSegunInstancia!C15=0,"-",IF(OrdenesSegunInstancia!AB15=0,"-",(OrdenesSegunInstancia!C15/OrdenesSegunInstancia!AB15)))</f>
        <v>0.984251968503937</v>
      </c>
      <c r="H15" s="109">
        <f>IF(OrdenesSegunInstancia!H15=0,"-",IF(OrdenesSegunInstancia!AB15=0,"-",(OrdenesSegunInstancia!H15/OrdenesSegunInstancia!AB15)))</f>
        <v>0.015748031496062992</v>
      </c>
      <c r="I15" s="109" t="str">
        <f>IF(OrdenesSegunInstancia!M15=0,"-",IF(OrdenesSegunInstancia!AB15=0,"-",(OrdenesSegunInstancia!M15/OrdenesSegunInstancia!AB15)))</f>
        <v>-</v>
      </c>
      <c r="J15" s="109" t="str">
        <f>IF(OrdenesSegunInstancia!R15=0,"-",IF(OrdenesSegunInstancia!AB15=0,"-",(OrdenesSegunInstancia!R15/OrdenesSegunInstancia!AB15)))</f>
        <v>-</v>
      </c>
      <c r="K15" s="109" t="str">
        <f>IF(OrdenesSegunInstancia!W15=0,"-",IF(OrdenesSegunInstancia!AB15=0,"-",(OrdenesSegunInstancia!W15/OrdenesSegunInstancia!AB15)))</f>
        <v>-</v>
      </c>
      <c r="L15" s="109" t="str">
        <f>IF(OrdenesSegunInstancia!D15=0,"-",IF(OrdenesSegunInstancia!AC15,"-",(OrdenesSegunInstancia!D15/OrdenesSegunInstancia!AC15)))</f>
        <v>-</v>
      </c>
      <c r="M15" s="109">
        <f>IF(OrdenesSegunInstancia!I15=0,"-",IF(OrdenesSegunInstancia!AC15=0,"-",(OrdenesSegunInstancia!I15/OrdenesSegunInstancia!AC15)))</f>
        <v>0.0007621951219512195</v>
      </c>
      <c r="N15" s="109">
        <f>IF(OrdenesSegunInstancia!N15=0,"-",IF(OrdenesSegunInstancia!AC15=0,"-",(OrdenesSegunInstancia!N15/OrdenesSegunInstancia!AC15)))</f>
        <v>0.08307926829268293</v>
      </c>
      <c r="O15" s="109">
        <f>IF(OrdenesSegunInstancia!S15=0,"-",IF(OrdenesSegunInstancia!AC15=0,"-",(OrdenesSegunInstancia!S15/OrdenesSegunInstancia!AC15)))</f>
        <v>0.013719512195121951</v>
      </c>
      <c r="P15" s="109" t="str">
        <f>IF(OrdenesSegunInstancia!X15=0,"-",IF(OrdenesSegunInstancia!AC15=0,"-",(OrdenesSegunInstancia!X15/OrdenesSegunInstancia!AC15)))</f>
        <v>-</v>
      </c>
      <c r="Q15" s="109">
        <f>IF(OrdenesSegunInstancia!E15=0,"-",IF(OrdenesSegunInstancia!AD15=0,"-",(OrdenesSegunInstancia!E15/OrdenesSegunInstancia!AD15)))</f>
        <v>0.9895833333333334</v>
      </c>
      <c r="R15" s="109" t="str">
        <f>IF(OrdenesSegunInstancia!J15=0,"-",IF(OrdenesSegunInstancia!AD15=0,"-",(OrdenesSegunInstancia!J15/OrdenesSegunInstancia!AD15)))</f>
        <v>-</v>
      </c>
      <c r="S15" s="109">
        <f>IF(OrdenesSegunInstancia!O15=0,"-",IF(OrdenesSegunInstancia!AD15=0,"-",(OrdenesSegunInstancia!O15/OrdenesSegunInstancia!AD15)))</f>
        <v>0.010416666666666666</v>
      </c>
      <c r="T15" s="109" t="str">
        <f>IF(OrdenesSegunInstancia!T15=0,"-",IF(OrdenesSegunInstancia!AD15=0,"-",(OrdenesSegunInstancia!T15/OrdenesSegunInstancia!AD15)))</f>
        <v>-</v>
      </c>
      <c r="U15" s="109" t="str">
        <f>IF(OrdenesSegunInstancia!Y15=0,"-",IF(OrdenesSegunInstancia!AD15=0,"-",(OrdenesSegunInstancia!Y15/OrdenesSegunInstancia!AD15)))</f>
        <v>-</v>
      </c>
    </row>
    <row r="16" spans="1:21" ht="15" customHeight="1">
      <c r="A16" s="107" t="s">
        <v>38</v>
      </c>
      <c r="B16" s="109">
        <f>IF(OrdenesSegunInstancia!B16=0,"-",IF(OrdenesSegunInstancia!AA16=0,"-",(OrdenesSegunInstancia!B16/OrdenesSegunInstancia!AA16)))</f>
        <v>0.9718660968660968</v>
      </c>
      <c r="C16" s="109">
        <f>IF(OrdenesSegunInstancia!G16=0,"-",IF(OrdenesSegunInstancia!AA16=0,"-",(OrdenesSegunInstancia!G16/OrdenesSegunInstancia!AA16)))</f>
        <v>0.003205128205128205</v>
      </c>
      <c r="D16" s="109">
        <f>IF(OrdenesSegunInstancia!L16=0,"-",IF(OrdenesSegunInstancia!AB16=0,"-",(OrdenesSegunInstancia!L16/OrdenesSegunInstancia!AA16)))</f>
        <v>0.02118945868945869</v>
      </c>
      <c r="E16" s="109">
        <f>IF(OrdenesSegunInstancia!Q16=0,"-",IF(OrdenesSegunInstancia!AA16=0,"-",(OrdenesSegunInstancia!Q16/OrdenesSegunInstancia!AA16)))</f>
        <v>0.0035612535612535613</v>
      </c>
      <c r="F16" s="109">
        <f>IF(OrdenesSegunInstancia!V16=0,"-",IF(OrdenesSegunInstancia!AA16=0,"-",(OrdenesSegunInstancia!V16/OrdenesSegunInstancia!AA16)))</f>
        <v>0.00017806267806267807</v>
      </c>
      <c r="G16" s="109">
        <f>IF(OrdenesSegunInstancia!C16=0,"-",IF(OrdenesSegunInstancia!AB16=0,"-",(OrdenesSegunInstancia!C16/OrdenesSegunInstancia!AB16)))</f>
        <v>0.9967637540453075</v>
      </c>
      <c r="H16" s="109">
        <f>IF(OrdenesSegunInstancia!H16=0,"-",IF(OrdenesSegunInstancia!AB16=0,"-",(OrdenesSegunInstancia!H16/OrdenesSegunInstancia!AB16)))</f>
        <v>0.003236245954692557</v>
      </c>
      <c r="I16" s="109" t="str">
        <f>IF(OrdenesSegunInstancia!M16=0,"-",IF(OrdenesSegunInstancia!AB16=0,"-",(OrdenesSegunInstancia!M16/OrdenesSegunInstancia!AB16)))</f>
        <v>-</v>
      </c>
      <c r="J16" s="109" t="str">
        <f>IF(OrdenesSegunInstancia!R16=0,"-",IF(OrdenesSegunInstancia!AB16=0,"-",(OrdenesSegunInstancia!R16/OrdenesSegunInstancia!AB16)))</f>
        <v>-</v>
      </c>
      <c r="K16" s="109" t="str">
        <f>IF(OrdenesSegunInstancia!W16=0,"-",IF(OrdenesSegunInstancia!AB16=0,"-",(OrdenesSegunInstancia!W16/OrdenesSegunInstancia!AB16)))</f>
        <v>-</v>
      </c>
      <c r="L16" s="109" t="str">
        <f>IF(OrdenesSegunInstancia!D16=0,"-",IF(OrdenesSegunInstancia!AC16,"-",(OrdenesSegunInstancia!D16/OrdenesSegunInstancia!AC16)))</f>
        <v>-</v>
      </c>
      <c r="M16" s="109">
        <f>IF(OrdenesSegunInstancia!I16=0,"-",IF(OrdenesSegunInstancia!AC16=0,"-",(OrdenesSegunInstancia!I16/OrdenesSegunInstancia!AC16)))</f>
        <v>0.002402691013935608</v>
      </c>
      <c r="N16" s="109">
        <f>IF(OrdenesSegunInstancia!N16=0,"-",IF(OrdenesSegunInstancia!AC16=0,"-",(OrdenesSegunInstancia!N16/OrdenesSegunInstancia!AC16)))</f>
        <v>0.049495434887073524</v>
      </c>
      <c r="O16" s="109">
        <f>IF(OrdenesSegunInstancia!S16=0,"-",IF(OrdenesSegunInstancia!AC16=0,"-",(OrdenesSegunInstancia!S16/OrdenesSegunInstancia!AC16)))</f>
        <v>0.006727534839019702</v>
      </c>
      <c r="P16" s="109" t="str">
        <f>IF(OrdenesSegunInstancia!X16=0,"-",IF(OrdenesSegunInstancia!AC16=0,"-",(OrdenesSegunInstancia!X16/OrdenesSegunInstancia!AC16)))</f>
        <v>-</v>
      </c>
      <c r="Q16" s="109">
        <f>IF(OrdenesSegunInstancia!E16=0,"-",IF(OrdenesSegunInstancia!AD16=0,"-",(OrdenesSegunInstancia!E16/OrdenesSegunInstancia!AD16)))</f>
        <v>0.9891506509609423</v>
      </c>
      <c r="R16" s="109">
        <f>IF(OrdenesSegunInstancia!J16=0,"-",IF(OrdenesSegunInstancia!AD16=0,"-",(OrdenesSegunInstancia!J16/OrdenesSegunInstancia!AD16)))</f>
        <v>0.0037197768133911966</v>
      </c>
      <c r="S16" s="109">
        <f>IF(OrdenesSegunInstancia!O16=0,"-",IF(OrdenesSegunInstancia!AD16=0,"-",(OrdenesSegunInstancia!O16/OrdenesSegunInstancia!AD16)))</f>
        <v>0.0049597024178549285</v>
      </c>
      <c r="T16" s="109">
        <f>IF(OrdenesSegunInstancia!T16=0,"-",IF(OrdenesSegunInstancia!AD16=0,"-",(OrdenesSegunInstancia!T16/OrdenesSegunInstancia!AD16)))</f>
        <v>0.0018598884066955983</v>
      </c>
      <c r="U16" s="109">
        <f>IF(OrdenesSegunInstancia!Y16=0,"-",IF(OrdenesSegunInstancia!AD16=0,"-",(OrdenesSegunInstancia!Y16/OrdenesSegunInstancia!AD16)))</f>
        <v>0.00030998140111593303</v>
      </c>
    </row>
    <row r="17" spans="1:21" ht="15" customHeight="1">
      <c r="A17" s="107" t="s">
        <v>39</v>
      </c>
      <c r="B17" s="109">
        <f>IF(OrdenesSegunInstancia!B17=0,"-",IF(OrdenesSegunInstancia!AA17=0,"-",(OrdenesSegunInstancia!B17/OrdenesSegunInstancia!AA17)))</f>
        <v>0.9118318867062586</v>
      </c>
      <c r="C17" s="109">
        <f>IF(OrdenesSegunInstancia!G17=0,"-",IF(OrdenesSegunInstancia!AA17=0,"-",(OrdenesSegunInstancia!G17/OrdenesSegunInstancia!AA17)))</f>
        <v>0.002740977615349475</v>
      </c>
      <c r="D17" s="109">
        <f>IF(OrdenesSegunInstancia!L17=0,"-",IF(OrdenesSegunInstancia!AB17=0,"-",(OrdenesSegunInstancia!L17/OrdenesSegunInstancia!AA17)))</f>
        <v>0.043627227044312475</v>
      </c>
      <c r="E17" s="109">
        <f>IF(OrdenesSegunInstancia!Q17=0,"-",IF(OrdenesSegunInstancia!AA17=0,"-",(OrdenesSegunInstancia!Q17/OrdenesSegunInstancia!AA17)))</f>
        <v>0.04179990863407949</v>
      </c>
      <c r="F17" s="109" t="str">
        <f>IF(OrdenesSegunInstancia!V17=0,"-",IF(OrdenesSegunInstancia!AA17=0,"-",(OrdenesSegunInstancia!V17/OrdenesSegunInstancia!AA17)))</f>
        <v>-</v>
      </c>
      <c r="G17" s="109">
        <f>IF(OrdenesSegunInstancia!C17=0,"-",IF(OrdenesSegunInstancia!AB17=0,"-",(OrdenesSegunInstancia!C17/OrdenesSegunInstancia!AB17)))</f>
        <v>0.9716312056737588</v>
      </c>
      <c r="H17" s="109">
        <f>IF(OrdenesSegunInstancia!H17=0,"-",IF(OrdenesSegunInstancia!AB17=0,"-",(OrdenesSegunInstancia!H17/OrdenesSegunInstancia!AB17)))</f>
        <v>0.0070921985815602835</v>
      </c>
      <c r="I17" s="109">
        <f>IF(OrdenesSegunInstancia!M17=0,"-",IF(OrdenesSegunInstancia!AB17=0,"-",(OrdenesSegunInstancia!M17/OrdenesSegunInstancia!AB17)))</f>
        <v>0.014184397163120567</v>
      </c>
      <c r="J17" s="109">
        <f>IF(OrdenesSegunInstancia!R17=0,"-",IF(OrdenesSegunInstancia!AB17=0,"-",(OrdenesSegunInstancia!R17/OrdenesSegunInstancia!AB17)))</f>
        <v>0.0070921985815602835</v>
      </c>
      <c r="K17" s="109" t="str">
        <f>IF(OrdenesSegunInstancia!W17=0,"-",IF(OrdenesSegunInstancia!AB17=0,"-",(OrdenesSegunInstancia!W17/OrdenesSegunInstancia!AB17)))</f>
        <v>-</v>
      </c>
      <c r="L17" s="109" t="str">
        <f>IF(OrdenesSegunInstancia!D17=0,"-",IF(OrdenesSegunInstancia!AC17,"-",(OrdenesSegunInstancia!D17/OrdenesSegunInstancia!AC17)))</f>
        <v>-</v>
      </c>
      <c r="M17" s="109">
        <f>IF(OrdenesSegunInstancia!I17=0,"-",IF(OrdenesSegunInstancia!AC17=0,"-",(OrdenesSegunInstancia!I17/OrdenesSegunInstancia!AC17)))</f>
        <v>0.0019236934915036871</v>
      </c>
      <c r="N17" s="109">
        <f>IF(OrdenesSegunInstancia!N17=0,"-",IF(OrdenesSegunInstancia!AC17=0,"-",(OrdenesSegunInstancia!N17/OrdenesSegunInstancia!AC17)))</f>
        <v>0.045206797050336645</v>
      </c>
      <c r="O17" s="109">
        <f>IF(OrdenesSegunInstancia!S17=0,"-",IF(OrdenesSegunInstancia!AC17=0,"-",(OrdenesSegunInstancia!S17/OrdenesSegunInstancia!AC17)))</f>
        <v>0.05354280218018596</v>
      </c>
      <c r="P17" s="109" t="str">
        <f>IF(OrdenesSegunInstancia!X17=0,"-",IF(OrdenesSegunInstancia!AC17=0,"-",(OrdenesSegunInstancia!X17/OrdenesSegunInstancia!AC17)))</f>
        <v>-</v>
      </c>
      <c r="Q17" s="109">
        <f>IF(OrdenesSegunInstancia!E17=0,"-",IF(OrdenesSegunInstancia!AD17=0,"-",(OrdenesSegunInstancia!E17/OrdenesSegunInstancia!AD17)))</f>
        <v>0.9391771019677997</v>
      </c>
      <c r="R17" s="109">
        <f>IF(OrdenesSegunInstancia!J17=0,"-",IF(OrdenesSegunInstancia!AD17=0,"-",(OrdenesSegunInstancia!J17/OrdenesSegunInstancia!AD17)))</f>
        <v>0.004472271914132379</v>
      </c>
      <c r="S17" s="109">
        <f>IF(OrdenesSegunInstancia!O17=0,"-",IF(OrdenesSegunInstancia!AD17=0,"-",(OrdenesSegunInstancia!O17/OrdenesSegunInstancia!AD17)))</f>
        <v>0.04293381037567084</v>
      </c>
      <c r="T17" s="109">
        <f>IF(OrdenesSegunInstancia!T17=0,"-",IF(OrdenesSegunInstancia!AD17=0,"-",(OrdenesSegunInstancia!T17/OrdenesSegunInstancia!AD17)))</f>
        <v>0.013416815742397137</v>
      </c>
      <c r="U17" s="109" t="str">
        <f>IF(OrdenesSegunInstancia!Y17=0,"-",IF(OrdenesSegunInstancia!AD17=0,"-",(OrdenesSegunInstancia!Y17/OrdenesSegunInstancia!AD17)))</f>
        <v>-</v>
      </c>
    </row>
    <row r="18" spans="1:21" ht="15" customHeight="1">
      <c r="A18" s="107" t="s">
        <v>40</v>
      </c>
      <c r="B18" s="109">
        <f>IF(OrdenesSegunInstancia!B18=0,"-",IF(OrdenesSegunInstancia!AA18=0,"-",(OrdenesSegunInstancia!B18/OrdenesSegunInstancia!AA18)))</f>
        <v>0.9318181818181818</v>
      </c>
      <c r="C18" s="109" t="str">
        <f>IF(OrdenesSegunInstancia!G18=0,"-",IF(OrdenesSegunInstancia!AA18=0,"-",(OrdenesSegunInstancia!G18/OrdenesSegunInstancia!AA18)))</f>
        <v>-</v>
      </c>
      <c r="D18" s="109">
        <f>IF(OrdenesSegunInstancia!L18=0,"-",IF(OrdenesSegunInstancia!AB18=0,"-",(OrdenesSegunInstancia!L18/OrdenesSegunInstancia!AA18)))</f>
        <v>0.05397727272727273</v>
      </c>
      <c r="E18" s="109">
        <f>IF(OrdenesSegunInstancia!Q18=0,"-",IF(OrdenesSegunInstancia!AA18=0,"-",(OrdenesSegunInstancia!Q18/OrdenesSegunInstancia!AA18)))</f>
        <v>0.014204545454545454</v>
      </c>
      <c r="F18" s="109" t="str">
        <f>IF(OrdenesSegunInstancia!V18=0,"-",IF(OrdenesSegunInstancia!AA18=0,"-",(OrdenesSegunInstancia!V18/OrdenesSegunInstancia!AA18)))</f>
        <v>-</v>
      </c>
      <c r="G18" s="109">
        <f>IF(OrdenesSegunInstancia!C18=0,"-",IF(OrdenesSegunInstancia!AB18=0,"-",(OrdenesSegunInstancia!C18/OrdenesSegunInstancia!AB18)))</f>
        <v>1</v>
      </c>
      <c r="H18" s="109" t="str">
        <f>IF(OrdenesSegunInstancia!H18=0,"-",IF(OrdenesSegunInstancia!AB18=0,"-",(OrdenesSegunInstancia!H18/OrdenesSegunInstancia!AB18)))</f>
        <v>-</v>
      </c>
      <c r="I18" s="109" t="str">
        <f>IF(OrdenesSegunInstancia!M18=0,"-",IF(OrdenesSegunInstancia!AB18=0,"-",(OrdenesSegunInstancia!M18/OrdenesSegunInstancia!AB18)))</f>
        <v>-</v>
      </c>
      <c r="J18" s="109" t="str">
        <f>IF(OrdenesSegunInstancia!R18=0,"-",IF(OrdenesSegunInstancia!AB18=0,"-",(OrdenesSegunInstancia!R18/OrdenesSegunInstancia!AB18)))</f>
        <v>-</v>
      </c>
      <c r="K18" s="109" t="str">
        <f>IF(OrdenesSegunInstancia!W18=0,"-",IF(OrdenesSegunInstancia!AB18=0,"-",(OrdenesSegunInstancia!W18/OrdenesSegunInstancia!AB18)))</f>
        <v>-</v>
      </c>
      <c r="L18" s="109" t="str">
        <f>IF(OrdenesSegunInstancia!D18=0,"-",IF(OrdenesSegunInstancia!AC18,"-",(OrdenesSegunInstancia!D18/OrdenesSegunInstancia!AC18)))</f>
        <v>-</v>
      </c>
      <c r="M18" s="109" t="str">
        <f>IF(OrdenesSegunInstancia!I18=0,"-",IF(OrdenesSegunInstancia!AC18=0,"-",(OrdenesSegunInstancia!I18/OrdenesSegunInstancia!AC18)))</f>
        <v>-</v>
      </c>
      <c r="N18" s="109">
        <f>IF(OrdenesSegunInstancia!N18=0,"-",IF(OrdenesSegunInstancia!AC18=0,"-",(OrdenesSegunInstancia!N18/OrdenesSegunInstancia!AC18)))</f>
        <v>0.055133079847908745</v>
      </c>
      <c r="O18" s="109">
        <f>IF(OrdenesSegunInstancia!S18=0,"-",IF(OrdenesSegunInstancia!AC18=0,"-",(OrdenesSegunInstancia!S18/OrdenesSegunInstancia!AC18)))</f>
        <v>0.019011406844106463</v>
      </c>
      <c r="P18" s="109" t="str">
        <f>IF(OrdenesSegunInstancia!X18=0,"-",IF(OrdenesSegunInstancia!AC18=0,"-",(OrdenesSegunInstancia!X18/OrdenesSegunInstancia!AC18)))</f>
        <v>-</v>
      </c>
      <c r="Q18" s="109">
        <f>IF(OrdenesSegunInstancia!E18=0,"-",IF(OrdenesSegunInstancia!AD18=0,"-",(OrdenesSegunInstancia!E18/OrdenesSegunInstancia!AD18)))</f>
        <v>0.9476744186046512</v>
      </c>
      <c r="R18" s="109" t="str">
        <f>IF(OrdenesSegunInstancia!J18=0,"-",IF(OrdenesSegunInstancia!AD18=0,"-",(OrdenesSegunInstancia!J18/OrdenesSegunInstancia!AD18)))</f>
        <v>-</v>
      </c>
      <c r="S18" s="109">
        <f>IF(OrdenesSegunInstancia!O18=0,"-",IF(OrdenesSegunInstancia!AD18=0,"-",(OrdenesSegunInstancia!O18/OrdenesSegunInstancia!AD18)))</f>
        <v>0.05232558139534884</v>
      </c>
      <c r="T18" s="109" t="str">
        <f>IF(OrdenesSegunInstancia!T18=0,"-",IF(OrdenesSegunInstancia!AD18=0,"-",(OrdenesSegunInstancia!T18/OrdenesSegunInstancia!AD18)))</f>
        <v>-</v>
      </c>
      <c r="U18" s="109" t="str">
        <f>IF(OrdenesSegunInstancia!Y18=0,"-",IF(OrdenesSegunInstancia!AD18=0,"-",(OrdenesSegunInstancia!Y18/OrdenesSegunInstancia!AD18)))</f>
        <v>-</v>
      </c>
    </row>
    <row r="19" spans="1:21" ht="15" customHeight="1">
      <c r="A19" s="107" t="s">
        <v>41</v>
      </c>
      <c r="B19" s="109">
        <f>IF(OrdenesSegunInstancia!B19=0,"-",IF(OrdenesSegunInstancia!AA19=0,"-",(OrdenesSegunInstancia!B19/OrdenesSegunInstancia!AA19)))</f>
        <v>0.840153452685422</v>
      </c>
      <c r="C19" s="109">
        <f>IF(OrdenesSegunInstancia!G19=0,"-",IF(OrdenesSegunInstancia!AA19=0,"-",(OrdenesSegunInstancia!G19/OrdenesSegunInstancia!AA19)))</f>
        <v>0.0025575447570332483</v>
      </c>
      <c r="D19" s="109">
        <f>IF(OrdenesSegunInstancia!L19=0,"-",IF(OrdenesSegunInstancia!AB19=0,"-",(OrdenesSegunInstancia!L19/OrdenesSegunInstancia!AA19)))</f>
        <v>0.13107416879795397</v>
      </c>
      <c r="E19" s="109">
        <f>IF(OrdenesSegunInstancia!Q19=0,"-",IF(OrdenesSegunInstancia!AA19=0,"-",(OrdenesSegunInstancia!Q19/OrdenesSegunInstancia!AA19)))</f>
        <v>0.026214833759590793</v>
      </c>
      <c r="F19" s="109" t="str">
        <f>IF(OrdenesSegunInstancia!V19=0,"-",IF(OrdenesSegunInstancia!AA19=0,"-",(OrdenesSegunInstancia!V19/OrdenesSegunInstancia!AA19)))</f>
        <v>-</v>
      </c>
      <c r="G19" s="109">
        <f>IF(OrdenesSegunInstancia!C19=0,"-",IF(OrdenesSegunInstancia!AB19=0,"-",(OrdenesSegunInstancia!C19/OrdenesSegunInstancia!AB19)))</f>
        <v>1</v>
      </c>
      <c r="H19" s="109" t="str">
        <f>IF(OrdenesSegunInstancia!H19=0,"-",IF(OrdenesSegunInstancia!AB19=0,"-",(OrdenesSegunInstancia!H19/OrdenesSegunInstancia!AB19)))</f>
        <v>-</v>
      </c>
      <c r="I19" s="109" t="str">
        <f>IF(OrdenesSegunInstancia!M19=0,"-",IF(OrdenesSegunInstancia!AB19=0,"-",(OrdenesSegunInstancia!M19/OrdenesSegunInstancia!AB19)))</f>
        <v>-</v>
      </c>
      <c r="J19" s="109" t="str">
        <f>IF(OrdenesSegunInstancia!R19=0,"-",IF(OrdenesSegunInstancia!AB19=0,"-",(OrdenesSegunInstancia!R19/OrdenesSegunInstancia!AB19)))</f>
        <v>-</v>
      </c>
      <c r="K19" s="109" t="str">
        <f>IF(OrdenesSegunInstancia!W19=0,"-",IF(OrdenesSegunInstancia!AB19=0,"-",(OrdenesSegunInstancia!W19/OrdenesSegunInstancia!AB19)))</f>
        <v>-</v>
      </c>
      <c r="L19" s="109" t="str">
        <f>IF(OrdenesSegunInstancia!D19=0,"-",IF(OrdenesSegunInstancia!AC19,"-",(OrdenesSegunInstancia!D19/OrdenesSegunInstancia!AC19)))</f>
        <v>-</v>
      </c>
      <c r="M19" s="109">
        <f>IF(OrdenesSegunInstancia!I19=0,"-",IF(OrdenesSegunInstancia!AC19=0,"-",(OrdenesSegunInstancia!I19/OrdenesSegunInstancia!AC19)))</f>
        <v>0.0032258064516129032</v>
      </c>
      <c r="N19" s="109">
        <f>IF(OrdenesSegunInstancia!N19=0,"-",IF(OrdenesSegunInstancia!AC19=0,"-",(OrdenesSegunInstancia!N19/OrdenesSegunInstancia!AC19)))</f>
        <v>0.14408602150537633</v>
      </c>
      <c r="O19" s="109">
        <f>IF(OrdenesSegunInstancia!S19=0,"-",IF(OrdenesSegunInstancia!AC19=0,"-",(OrdenesSegunInstancia!S19/OrdenesSegunInstancia!AC19)))</f>
        <v>0.043010752688172046</v>
      </c>
      <c r="P19" s="109" t="str">
        <f>IF(OrdenesSegunInstancia!X19=0,"-",IF(OrdenesSegunInstancia!AC19=0,"-",(OrdenesSegunInstancia!X19/OrdenesSegunInstancia!AC19)))</f>
        <v>-</v>
      </c>
      <c r="Q19" s="109">
        <f>IF(OrdenesSegunInstancia!E19=0,"-",IF(OrdenesSegunInstancia!AD19=0,"-",(OrdenesSegunInstancia!E19/OrdenesSegunInstancia!AD19)))</f>
        <v>0.8816</v>
      </c>
      <c r="R19" s="109">
        <f>IF(OrdenesSegunInstancia!J19=0,"-",IF(OrdenesSegunInstancia!AD19=0,"-",(OrdenesSegunInstancia!J19/OrdenesSegunInstancia!AD19)))</f>
        <v>0.0032</v>
      </c>
      <c r="S19" s="109">
        <f>IF(OrdenesSegunInstancia!O19=0,"-",IF(OrdenesSegunInstancia!AD19=0,"-",(OrdenesSegunInstancia!O19/OrdenesSegunInstancia!AD19)))</f>
        <v>0.1136</v>
      </c>
      <c r="T19" s="109">
        <f>IF(OrdenesSegunInstancia!T19=0,"-",IF(OrdenesSegunInstancia!AD19=0,"-",(OrdenesSegunInstancia!T19/OrdenesSegunInstancia!AD19)))</f>
        <v>0.0016</v>
      </c>
      <c r="U19" s="109" t="str">
        <f>IF(OrdenesSegunInstancia!Y19=0,"-",IF(OrdenesSegunInstancia!AD19=0,"-",(OrdenesSegunInstancia!Y19/OrdenesSegunInstancia!AD19)))</f>
        <v>-</v>
      </c>
    </row>
    <row r="20" spans="1:21" ht="15" customHeight="1">
      <c r="A20" s="107" t="s">
        <v>42</v>
      </c>
      <c r="B20" s="109">
        <f>IF(OrdenesSegunInstancia!B20=0,"-",IF(OrdenesSegunInstancia!AA20=0,"-",(OrdenesSegunInstancia!B20/OrdenesSegunInstancia!AA20)))</f>
        <v>0.9768944585862541</v>
      </c>
      <c r="C20" s="109">
        <f>IF(OrdenesSegunInstancia!G20=0,"-",IF(OrdenesSegunInstancia!AA20=0,"-",(OrdenesSegunInstancia!G20/OrdenesSegunInstancia!AA20)))</f>
        <v>0.002153906402976307</v>
      </c>
      <c r="D20" s="109">
        <f>IF(OrdenesSegunInstancia!L20=0,"-",IF(OrdenesSegunInstancia!AB20=0,"-",(OrdenesSegunInstancia!L20/OrdenesSegunInstancia!AA20)))</f>
        <v>0.017231251223810456</v>
      </c>
      <c r="E20" s="109">
        <f>IF(OrdenesSegunInstancia!Q20=0,"-",IF(OrdenesSegunInstancia!AA20=0,"-",(OrdenesSegunInstancia!Q20/OrdenesSegunInstancia!AA20)))</f>
        <v>0.003720383786959076</v>
      </c>
      <c r="F20" s="109" t="str">
        <f>IF(OrdenesSegunInstancia!V20=0,"-",IF(OrdenesSegunInstancia!AA20=0,"-",(OrdenesSegunInstancia!V20/OrdenesSegunInstancia!AA20)))</f>
        <v>-</v>
      </c>
      <c r="G20" s="109">
        <f>IF(OrdenesSegunInstancia!C20=0,"-",IF(OrdenesSegunInstancia!AB20=0,"-",(OrdenesSegunInstancia!C20/OrdenesSegunInstancia!AB20)))</f>
        <v>1</v>
      </c>
      <c r="H20" s="109" t="str">
        <f>IF(OrdenesSegunInstancia!H20=0,"-",IF(OrdenesSegunInstancia!AB20=0,"-",(OrdenesSegunInstancia!H20/OrdenesSegunInstancia!AB20)))</f>
        <v>-</v>
      </c>
      <c r="I20" s="109" t="str">
        <f>IF(OrdenesSegunInstancia!M20=0,"-",IF(OrdenesSegunInstancia!AB20=0,"-",(OrdenesSegunInstancia!M20/OrdenesSegunInstancia!AB20)))</f>
        <v>-</v>
      </c>
      <c r="J20" s="109" t="str">
        <f>IF(OrdenesSegunInstancia!R20=0,"-",IF(OrdenesSegunInstancia!AB20=0,"-",(OrdenesSegunInstancia!R20/OrdenesSegunInstancia!AB20)))</f>
        <v>-</v>
      </c>
      <c r="K20" s="109" t="str">
        <f>IF(OrdenesSegunInstancia!W20=0,"-",IF(OrdenesSegunInstancia!AB20=0,"-",(OrdenesSegunInstancia!W20/OrdenesSegunInstancia!AB20)))</f>
        <v>-</v>
      </c>
      <c r="L20" s="109" t="str">
        <f>IF(OrdenesSegunInstancia!D20=0,"-",IF(OrdenesSegunInstancia!AC20,"-",(OrdenesSegunInstancia!D20/OrdenesSegunInstancia!AC20)))</f>
        <v>-</v>
      </c>
      <c r="M20" s="109">
        <f>IF(OrdenesSegunInstancia!I20=0,"-",IF(OrdenesSegunInstancia!AC20=0,"-",(OrdenesSegunInstancia!I20/OrdenesSegunInstancia!AC20)))</f>
        <v>0.003550821127385708</v>
      </c>
      <c r="N20" s="109">
        <f>IF(OrdenesSegunInstancia!N20=0,"-",IF(OrdenesSegunInstancia!AC20=0,"-",(OrdenesSegunInstancia!N20/OrdenesSegunInstancia!AC20)))</f>
        <v>0.02929427430093209</v>
      </c>
      <c r="O20" s="109">
        <f>IF(OrdenesSegunInstancia!S20=0,"-",IF(OrdenesSegunInstancia!AC20=0,"-",(OrdenesSegunInstancia!S20/OrdenesSegunInstancia!AC20)))</f>
        <v>0.007101642254771416</v>
      </c>
      <c r="P20" s="109" t="str">
        <f>IF(OrdenesSegunInstancia!X20=0,"-",IF(OrdenesSegunInstancia!AC20=0,"-",(OrdenesSegunInstancia!X20/OrdenesSegunInstancia!AC20)))</f>
        <v>-</v>
      </c>
      <c r="Q20" s="109">
        <f>IF(OrdenesSegunInstancia!E20=0,"-",IF(OrdenesSegunInstancia!AD20=0,"-",(OrdenesSegunInstancia!E20/OrdenesSegunInstancia!AD20)))</f>
        <v>0.9893979553199546</v>
      </c>
      <c r="R20" s="109">
        <f>IF(OrdenesSegunInstancia!J20=0,"-",IF(OrdenesSegunInstancia!AD20=0,"-",(OrdenesSegunInstancia!J20/OrdenesSegunInstancia!AD20)))</f>
        <v>0.001135933358576297</v>
      </c>
      <c r="S20" s="109">
        <f>IF(OrdenesSegunInstancia!O20=0,"-",IF(OrdenesSegunInstancia!AD20=0,"-",(OrdenesSegunInstancia!O20/OrdenesSegunInstancia!AD20)))</f>
        <v>0.008330177962892843</v>
      </c>
      <c r="T20" s="109">
        <f>IF(OrdenesSegunInstancia!T20=0,"-",IF(OrdenesSegunInstancia!AD20=0,"-",(OrdenesSegunInstancia!T20/OrdenesSegunInstancia!AD20)))</f>
        <v>0.001135933358576297</v>
      </c>
      <c r="U20" s="109" t="str">
        <f>IF(OrdenesSegunInstancia!Y20=0,"-",IF(OrdenesSegunInstancia!AD20=0,"-",(OrdenesSegunInstancia!Y20/OrdenesSegunInstancia!AD20)))</f>
        <v>-</v>
      </c>
    </row>
    <row r="21" spans="1:21" ht="15" customHeight="1">
      <c r="A21" s="107" t="s">
        <v>43</v>
      </c>
      <c r="B21" s="109">
        <f>IF(OrdenesSegunInstancia!B21=0,"-",IF(OrdenesSegunInstancia!AA21=0,"-",(OrdenesSegunInstancia!B21/OrdenesSegunInstancia!AA21)))</f>
        <v>0.9153583617747441</v>
      </c>
      <c r="C21" s="109">
        <f>IF(OrdenesSegunInstancia!G21=0,"-",IF(OrdenesSegunInstancia!AA21=0,"-",(OrdenesSegunInstancia!G21/OrdenesSegunInstancia!AA21)))</f>
        <v>0.008191126279863481</v>
      </c>
      <c r="D21" s="109">
        <f>IF(OrdenesSegunInstancia!L21=0,"-",IF(OrdenesSegunInstancia!AB21=0,"-",(OrdenesSegunInstancia!L21/OrdenesSegunInstancia!AA21)))</f>
        <v>0.05460750853242321</v>
      </c>
      <c r="E21" s="109">
        <f>IF(OrdenesSegunInstancia!Q21=0,"-",IF(OrdenesSegunInstancia!AA21=0,"-",(OrdenesSegunInstancia!Q21/OrdenesSegunInstancia!AA21)))</f>
        <v>0.021843003412969283</v>
      </c>
      <c r="F21" s="109" t="str">
        <f>IF(OrdenesSegunInstancia!V21=0,"-",IF(OrdenesSegunInstancia!AA21=0,"-",(OrdenesSegunInstancia!V21/OrdenesSegunInstancia!AA21)))</f>
        <v>-</v>
      </c>
      <c r="G21" s="109">
        <f>IF(OrdenesSegunInstancia!C21=0,"-",IF(OrdenesSegunInstancia!AB21=0,"-",(OrdenesSegunInstancia!C21/OrdenesSegunInstancia!AB21)))</f>
        <v>1</v>
      </c>
      <c r="H21" s="109" t="str">
        <f>IF(OrdenesSegunInstancia!H21=0,"-",IF(OrdenesSegunInstancia!AB21=0,"-",(OrdenesSegunInstancia!H21/OrdenesSegunInstancia!AB21)))</f>
        <v>-</v>
      </c>
      <c r="I21" s="109" t="str">
        <f>IF(OrdenesSegunInstancia!M21=0,"-",IF(OrdenesSegunInstancia!AB21=0,"-",(OrdenesSegunInstancia!M21/OrdenesSegunInstancia!AB21)))</f>
        <v>-</v>
      </c>
      <c r="J21" s="109" t="str">
        <f>IF(OrdenesSegunInstancia!R21=0,"-",IF(OrdenesSegunInstancia!AB21=0,"-",(OrdenesSegunInstancia!R21/OrdenesSegunInstancia!AB21)))</f>
        <v>-</v>
      </c>
      <c r="K21" s="109" t="str">
        <f>IF(OrdenesSegunInstancia!W21=0,"-",IF(OrdenesSegunInstancia!AB21=0,"-",(OrdenesSegunInstancia!W21/OrdenesSegunInstancia!AB21)))</f>
        <v>-</v>
      </c>
      <c r="L21" s="109" t="str">
        <f>IF(OrdenesSegunInstancia!D21=0,"-",IF(OrdenesSegunInstancia!AC21,"-",(OrdenesSegunInstancia!D21/OrdenesSegunInstancia!AC21)))</f>
        <v>-</v>
      </c>
      <c r="M21" s="109">
        <f>IF(OrdenesSegunInstancia!I21=0,"-",IF(OrdenesSegunInstancia!AC21=0,"-",(OrdenesSegunInstancia!I21/OrdenesSegunInstancia!AC21)))</f>
        <v>0.011396011396011397</v>
      </c>
      <c r="N21" s="109">
        <f>IF(OrdenesSegunInstancia!N21=0,"-",IF(OrdenesSegunInstancia!AC21=0,"-",(OrdenesSegunInstancia!N21/OrdenesSegunInstancia!AC21)))</f>
        <v>0.07597340930674264</v>
      </c>
      <c r="O21" s="109">
        <f>IF(OrdenesSegunInstancia!S21=0,"-",IF(OrdenesSegunInstancia!AC21=0,"-",(OrdenesSegunInstancia!S21/OrdenesSegunInstancia!AC21)))</f>
        <v>0.026590693257359924</v>
      </c>
      <c r="P21" s="109" t="str">
        <f>IF(OrdenesSegunInstancia!X21=0,"-",IF(OrdenesSegunInstancia!AC21=0,"-",(OrdenesSegunInstancia!X21/OrdenesSegunInstancia!AC21)))</f>
        <v>-</v>
      </c>
      <c r="Q21" s="109">
        <f>IF(OrdenesSegunInstancia!E21=0,"-",IF(OrdenesSegunInstancia!AD21=0,"-",(OrdenesSegunInstancia!E21/OrdenesSegunInstancia!AD21)))</f>
        <v>0.9790575916230366</v>
      </c>
      <c r="R21" s="109" t="str">
        <f>IF(OrdenesSegunInstancia!J21=0,"-",IF(OrdenesSegunInstancia!AD21=0,"-",(OrdenesSegunInstancia!J21/OrdenesSegunInstancia!AD21)))</f>
        <v>-</v>
      </c>
      <c r="S21" s="109" t="str">
        <f>IF(OrdenesSegunInstancia!O21=0,"-",IF(OrdenesSegunInstancia!AD21=0,"-",(OrdenesSegunInstancia!O21/OrdenesSegunInstancia!AD21)))</f>
        <v>-</v>
      </c>
      <c r="T21" s="109">
        <f>IF(OrdenesSegunInstancia!T21=0,"-",IF(OrdenesSegunInstancia!AD21=0,"-",(OrdenesSegunInstancia!T21/OrdenesSegunInstancia!AD21)))</f>
        <v>0.020942408376963352</v>
      </c>
      <c r="U21" s="109" t="str">
        <f>IF(OrdenesSegunInstancia!Y21=0,"-",IF(OrdenesSegunInstancia!AD21=0,"-",(OrdenesSegunInstancia!Y21/OrdenesSegunInstancia!AD21)))</f>
        <v>-</v>
      </c>
    </row>
    <row r="22" spans="1:21" ht="15" customHeight="1">
      <c r="A22" s="107" t="s">
        <v>44</v>
      </c>
      <c r="B22" s="109">
        <f>IF(OrdenesSegunInstancia!B22=0,"-",IF(OrdenesSegunInstancia!AA22=0,"-",(OrdenesSegunInstancia!B22/OrdenesSegunInstancia!AA22)))</f>
        <v>0.9862542955326461</v>
      </c>
      <c r="C22" s="109" t="str">
        <f>IF(OrdenesSegunInstancia!G22=0,"-",IF(OrdenesSegunInstancia!AA22=0,"-",(OrdenesSegunInstancia!G22/OrdenesSegunInstancia!AA22)))</f>
        <v>-</v>
      </c>
      <c r="D22" s="109">
        <f>IF(OrdenesSegunInstancia!L22=0,"-",IF(OrdenesSegunInstancia!AB22=0,"-",(OrdenesSegunInstancia!L22/OrdenesSegunInstancia!AA22)))</f>
        <v>0.006872852233676976</v>
      </c>
      <c r="E22" s="109">
        <f>IF(OrdenesSegunInstancia!Q22=0,"-",IF(OrdenesSegunInstancia!AA22=0,"-",(OrdenesSegunInstancia!Q22/OrdenesSegunInstancia!AA22)))</f>
        <v>0.006872852233676976</v>
      </c>
      <c r="F22" s="109" t="str">
        <f>IF(OrdenesSegunInstancia!V22=0,"-",IF(OrdenesSegunInstancia!AA22=0,"-",(OrdenesSegunInstancia!V22/OrdenesSegunInstancia!AA22)))</f>
        <v>-</v>
      </c>
      <c r="G22" s="109">
        <f>IF(OrdenesSegunInstancia!C22=0,"-",IF(OrdenesSegunInstancia!AB22=0,"-",(OrdenesSegunInstancia!C22/OrdenesSegunInstancia!AB22)))</f>
        <v>1</v>
      </c>
      <c r="H22" s="109" t="str">
        <f>IF(OrdenesSegunInstancia!H22=0,"-",IF(OrdenesSegunInstancia!AB22=0,"-",(OrdenesSegunInstancia!H22/OrdenesSegunInstancia!AB22)))</f>
        <v>-</v>
      </c>
      <c r="I22" s="109" t="str">
        <f>IF(OrdenesSegunInstancia!M22=0,"-",IF(OrdenesSegunInstancia!AB22=0,"-",(OrdenesSegunInstancia!M22/OrdenesSegunInstancia!AB22)))</f>
        <v>-</v>
      </c>
      <c r="J22" s="109" t="str">
        <f>IF(OrdenesSegunInstancia!R22=0,"-",IF(OrdenesSegunInstancia!AB22=0,"-",(OrdenesSegunInstancia!R22/OrdenesSegunInstancia!AB22)))</f>
        <v>-</v>
      </c>
      <c r="K22" s="109" t="str">
        <f>IF(OrdenesSegunInstancia!W22=0,"-",IF(OrdenesSegunInstancia!AB22=0,"-",(OrdenesSegunInstancia!W22/OrdenesSegunInstancia!AB22)))</f>
        <v>-</v>
      </c>
      <c r="L22" s="109" t="str">
        <f>IF(OrdenesSegunInstancia!D22=0,"-",IF(OrdenesSegunInstancia!AC22,"-",(OrdenesSegunInstancia!D22/OrdenesSegunInstancia!AC22)))</f>
        <v>-</v>
      </c>
      <c r="M22" s="109" t="str">
        <f>IF(OrdenesSegunInstancia!I22=0,"-",IF(OrdenesSegunInstancia!AC22=0,"-",(OrdenesSegunInstancia!I22/OrdenesSegunInstancia!AC22)))</f>
        <v>-</v>
      </c>
      <c r="N22" s="109">
        <f>IF(OrdenesSegunInstancia!N22=0,"-",IF(OrdenesSegunInstancia!AC22=0,"-",(OrdenesSegunInstancia!N22/OrdenesSegunInstancia!AC22)))</f>
        <v>0.004901960784313725</v>
      </c>
      <c r="O22" s="109">
        <f>IF(OrdenesSegunInstancia!S22=0,"-",IF(OrdenesSegunInstancia!AC22=0,"-",(OrdenesSegunInstancia!S22/OrdenesSegunInstancia!AC22)))</f>
        <v>0.004901960784313725</v>
      </c>
      <c r="P22" s="109" t="str">
        <f>IF(OrdenesSegunInstancia!X22=0,"-",IF(OrdenesSegunInstancia!AC22=0,"-",(OrdenesSegunInstancia!X22/OrdenesSegunInstancia!AC22)))</f>
        <v>-</v>
      </c>
      <c r="Q22" s="109">
        <f>IF(OrdenesSegunInstancia!E22=0,"-",IF(OrdenesSegunInstancia!AD22=0,"-",(OrdenesSegunInstancia!E22/OrdenesSegunInstancia!AD22)))</f>
        <v>0.9764705882352941</v>
      </c>
      <c r="R22" s="109" t="str">
        <f>IF(OrdenesSegunInstancia!J22=0,"-",IF(OrdenesSegunInstancia!AD22=0,"-",(OrdenesSegunInstancia!J22/OrdenesSegunInstancia!AD22)))</f>
        <v>-</v>
      </c>
      <c r="S22" s="109">
        <f>IF(OrdenesSegunInstancia!O22=0,"-",IF(OrdenesSegunInstancia!AD22=0,"-",(OrdenesSegunInstancia!O22/OrdenesSegunInstancia!AD22)))</f>
        <v>0.011764705882352941</v>
      </c>
      <c r="T22" s="109">
        <f>IF(OrdenesSegunInstancia!T22=0,"-",IF(OrdenesSegunInstancia!AD22=0,"-",(OrdenesSegunInstancia!T22/OrdenesSegunInstancia!AD22)))</f>
        <v>0.011764705882352941</v>
      </c>
      <c r="U22" s="109" t="str">
        <f>IF(OrdenesSegunInstancia!Y22=0,"-",IF(OrdenesSegunInstancia!AD22=0,"-",(OrdenesSegunInstancia!Y22/OrdenesSegunInstancia!AD22)))</f>
        <v>-</v>
      </c>
    </row>
    <row r="23" spans="1:21" ht="15" customHeight="1">
      <c r="A23" s="107" t="s">
        <v>45</v>
      </c>
      <c r="B23" s="109">
        <f>IF(OrdenesSegunInstancia!B23=0,"-",IF(OrdenesSegunInstancia!AA23=0,"-",(OrdenesSegunInstancia!B23/OrdenesSegunInstancia!AA23)))</f>
        <v>0.9731379731379731</v>
      </c>
      <c r="C23" s="109">
        <f>IF(OrdenesSegunInstancia!G23=0,"-",IF(OrdenesSegunInstancia!AA23=0,"-",(OrdenesSegunInstancia!G23/OrdenesSegunInstancia!AA23)))</f>
        <v>0.014652014652014652</v>
      </c>
      <c r="D23" s="109">
        <f>IF(OrdenesSegunInstancia!L23=0,"-",IF(OrdenesSegunInstancia!AB23=0,"-",(OrdenesSegunInstancia!L23/OrdenesSegunInstancia!AA23)))</f>
        <v>0.01098901098901099</v>
      </c>
      <c r="E23" s="109">
        <f>IF(OrdenesSegunInstancia!Q23=0,"-",IF(OrdenesSegunInstancia!AA23=0,"-",(OrdenesSegunInstancia!Q23/OrdenesSegunInstancia!AA23)))</f>
        <v>0.001221001221001221</v>
      </c>
      <c r="F23" s="109" t="str">
        <f>IF(OrdenesSegunInstancia!V23=0,"-",IF(OrdenesSegunInstancia!AA23=0,"-",(OrdenesSegunInstancia!V23/OrdenesSegunInstancia!AA23)))</f>
        <v>-</v>
      </c>
      <c r="G23" s="109">
        <f>IF(OrdenesSegunInstancia!C23=0,"-",IF(OrdenesSegunInstancia!AB23=0,"-",(OrdenesSegunInstancia!C23/OrdenesSegunInstancia!AB23)))</f>
        <v>0.9772727272727273</v>
      </c>
      <c r="H23" s="109">
        <f>IF(OrdenesSegunInstancia!H23=0,"-",IF(OrdenesSegunInstancia!AB23=0,"-",(OrdenesSegunInstancia!H23/OrdenesSegunInstancia!AB23)))</f>
        <v>0.022727272727272728</v>
      </c>
      <c r="I23" s="109" t="str">
        <f>IF(OrdenesSegunInstancia!M23=0,"-",IF(OrdenesSegunInstancia!AB23=0,"-",(OrdenesSegunInstancia!M23/OrdenesSegunInstancia!AB23)))</f>
        <v>-</v>
      </c>
      <c r="J23" s="109" t="str">
        <f>IF(OrdenesSegunInstancia!R23=0,"-",IF(OrdenesSegunInstancia!AB23=0,"-",(OrdenesSegunInstancia!R23/OrdenesSegunInstancia!AB23)))</f>
        <v>-</v>
      </c>
      <c r="K23" s="109" t="str">
        <f>IF(OrdenesSegunInstancia!W23=0,"-",IF(OrdenesSegunInstancia!AB23=0,"-",(OrdenesSegunInstancia!W23/OrdenesSegunInstancia!AB23)))</f>
        <v>-</v>
      </c>
      <c r="L23" s="109" t="str">
        <f>IF(OrdenesSegunInstancia!D23=0,"-",IF(OrdenesSegunInstancia!AC23,"-",(OrdenesSegunInstancia!D23/OrdenesSegunInstancia!AC23)))</f>
        <v>-</v>
      </c>
      <c r="M23" s="109">
        <f>IF(OrdenesSegunInstancia!I23=0,"-",IF(OrdenesSegunInstancia!AC23=0,"-",(OrdenesSegunInstancia!I23/OrdenesSegunInstancia!AC23)))</f>
        <v>0.004987531172069825</v>
      </c>
      <c r="N23" s="109">
        <f>IF(OrdenesSegunInstancia!N23=0,"-",IF(OrdenesSegunInstancia!AC23=0,"-",(OrdenesSegunInstancia!N23/OrdenesSegunInstancia!AC23)))</f>
        <v>0.0199501246882793</v>
      </c>
      <c r="O23" s="109">
        <f>IF(OrdenesSegunInstancia!S23=0,"-",IF(OrdenesSegunInstancia!AC23=0,"-",(OrdenesSegunInstancia!S23/OrdenesSegunInstancia!AC23)))</f>
        <v>0.0024937655860349127</v>
      </c>
      <c r="P23" s="109" t="str">
        <f>IF(OrdenesSegunInstancia!X23=0,"-",IF(OrdenesSegunInstancia!AC23=0,"-",(OrdenesSegunInstancia!X23/OrdenesSegunInstancia!AC23)))</f>
        <v>-</v>
      </c>
      <c r="Q23" s="109">
        <f>IF(OrdenesSegunInstancia!E23=0,"-",IF(OrdenesSegunInstancia!AD23=0,"-",(OrdenesSegunInstancia!E23/OrdenesSegunInstancia!AD23)))</f>
        <v>0.9732620320855615</v>
      </c>
      <c r="R23" s="109">
        <f>IF(OrdenesSegunInstancia!J23=0,"-",IF(OrdenesSegunInstancia!AD23=0,"-",(OrdenesSegunInstancia!J23/OrdenesSegunInstancia!AD23)))</f>
        <v>0.02406417112299465</v>
      </c>
      <c r="S23" s="109">
        <f>IF(OrdenesSegunInstancia!O23=0,"-",IF(OrdenesSegunInstancia!AD23=0,"-",(OrdenesSegunInstancia!O23/OrdenesSegunInstancia!AD23)))</f>
        <v>0.00267379679144385</v>
      </c>
      <c r="T23" s="109" t="str">
        <f>IF(OrdenesSegunInstancia!T23=0,"-",IF(OrdenesSegunInstancia!AD23=0,"-",(OrdenesSegunInstancia!T23/OrdenesSegunInstancia!AD23)))</f>
        <v>-</v>
      </c>
      <c r="U23" s="109" t="str">
        <f>IF(OrdenesSegunInstancia!Y23=0,"-",IF(OrdenesSegunInstancia!AD23=0,"-",(OrdenesSegunInstancia!Y23/OrdenesSegunInstancia!AD23)))</f>
        <v>-</v>
      </c>
    </row>
    <row r="24" spans="1:21" ht="15" customHeight="1">
      <c r="A24" s="107" t="s">
        <v>46</v>
      </c>
      <c r="B24" s="109">
        <f>IF(OrdenesSegunInstancia!B24=0,"-",IF(OrdenesSegunInstancia!AA24=0,"-",(OrdenesSegunInstancia!B24/OrdenesSegunInstancia!AA24)))</f>
        <v>0.6666666666666666</v>
      </c>
      <c r="C24" s="109">
        <f>IF(OrdenesSegunInstancia!G24=0,"-",IF(OrdenesSegunInstancia!AA24=0,"-",(OrdenesSegunInstancia!G24/OrdenesSegunInstancia!AA24)))</f>
        <v>0.003875968992248062</v>
      </c>
      <c r="D24" s="109">
        <f>IF(OrdenesSegunInstancia!L24=0,"-",IF(OrdenesSegunInstancia!AB24=0,"-",(OrdenesSegunInstancia!L24/OrdenesSegunInstancia!AA24)))</f>
        <v>0.2441860465116279</v>
      </c>
      <c r="E24" s="109">
        <f>IF(OrdenesSegunInstancia!Q24=0,"-",IF(OrdenesSegunInstancia!AA24=0,"-",(OrdenesSegunInstancia!Q24/OrdenesSegunInstancia!AA24)))</f>
        <v>0.08527131782945736</v>
      </c>
      <c r="F24" s="109" t="str">
        <f>IF(OrdenesSegunInstancia!V24=0,"-",IF(OrdenesSegunInstancia!AA24=0,"-",(OrdenesSegunInstancia!V24/OrdenesSegunInstancia!AA24)))</f>
        <v>-</v>
      </c>
      <c r="G24" s="109">
        <f>IF(OrdenesSegunInstancia!C24=0,"-",IF(OrdenesSegunInstancia!AB24=0,"-",(OrdenesSegunInstancia!C24/OrdenesSegunInstancia!AB24)))</f>
        <v>0.9310344827586207</v>
      </c>
      <c r="H24" s="109" t="str">
        <f>IF(OrdenesSegunInstancia!H24=0,"-",IF(OrdenesSegunInstancia!AB24=0,"-",(OrdenesSegunInstancia!H24/OrdenesSegunInstancia!AB24)))</f>
        <v>-</v>
      </c>
      <c r="I24" s="109">
        <f>IF(OrdenesSegunInstancia!M24=0,"-",IF(OrdenesSegunInstancia!AB24=0,"-",(OrdenesSegunInstancia!M24/OrdenesSegunInstancia!AB24)))</f>
        <v>0.06896551724137931</v>
      </c>
      <c r="J24" s="109" t="str">
        <f>IF(OrdenesSegunInstancia!R24=0,"-",IF(OrdenesSegunInstancia!AB24=0,"-",(OrdenesSegunInstancia!R24/OrdenesSegunInstancia!AB24)))</f>
        <v>-</v>
      </c>
      <c r="K24" s="109" t="str">
        <f>IF(OrdenesSegunInstancia!W24=0,"-",IF(OrdenesSegunInstancia!AB24=0,"-",(OrdenesSegunInstancia!W24/OrdenesSegunInstancia!AB24)))</f>
        <v>-</v>
      </c>
      <c r="L24" s="109" t="str">
        <f>IF(OrdenesSegunInstancia!D24=0,"-",IF(OrdenesSegunInstancia!AC24,"-",(OrdenesSegunInstancia!D24/OrdenesSegunInstancia!AC24)))</f>
        <v>-</v>
      </c>
      <c r="M24" s="109">
        <f>IF(OrdenesSegunInstancia!I24=0,"-",IF(OrdenesSegunInstancia!AC24=0,"-",(OrdenesSegunInstancia!I24/OrdenesSegunInstancia!AC24)))</f>
        <v>0.006172839506172839</v>
      </c>
      <c r="N24" s="109">
        <f>IF(OrdenesSegunInstancia!N24=0,"-",IF(OrdenesSegunInstancia!AC24=0,"-",(OrdenesSegunInstancia!N24/OrdenesSegunInstancia!AC24)))</f>
        <v>0.3333333333333333</v>
      </c>
      <c r="O24" s="109">
        <f>IF(OrdenesSegunInstancia!S24=0,"-",IF(OrdenesSegunInstancia!AC24=0,"-",(OrdenesSegunInstancia!S24/OrdenesSegunInstancia!AC24)))</f>
        <v>0.11728395061728394</v>
      </c>
      <c r="P24" s="109" t="str">
        <f>IF(OrdenesSegunInstancia!X24=0,"-",IF(OrdenesSegunInstancia!AC24=0,"-",(OrdenesSegunInstancia!X24/OrdenesSegunInstancia!AC24)))</f>
        <v>-</v>
      </c>
      <c r="Q24" s="109">
        <f>IF(OrdenesSegunInstancia!E24=0,"-",IF(OrdenesSegunInstancia!AD24=0,"-",(OrdenesSegunInstancia!E24/OrdenesSegunInstancia!AD24)))</f>
        <v>0.8507462686567164</v>
      </c>
      <c r="R24" s="109" t="str">
        <f>IF(OrdenesSegunInstancia!J24=0,"-",IF(OrdenesSegunInstancia!AD24=0,"-",(OrdenesSegunInstancia!J24/OrdenesSegunInstancia!AD24)))</f>
        <v>-</v>
      </c>
      <c r="S24" s="109">
        <f>IF(OrdenesSegunInstancia!O24=0,"-",IF(OrdenesSegunInstancia!AD24=0,"-",(OrdenesSegunInstancia!O24/OrdenesSegunInstancia!AD24)))</f>
        <v>0.1044776119402985</v>
      </c>
      <c r="T24" s="109">
        <f>IF(OrdenesSegunInstancia!T24=0,"-",IF(OrdenesSegunInstancia!AD24=0,"-",(OrdenesSegunInstancia!T24/OrdenesSegunInstancia!AD24)))</f>
        <v>0.04477611940298507</v>
      </c>
      <c r="U24" s="109" t="str">
        <f>IF(OrdenesSegunInstancia!Y24=0,"-",IF(OrdenesSegunInstancia!AD24=0,"-",(OrdenesSegunInstancia!Y24/OrdenesSegunInstancia!AD24)))</f>
        <v>-</v>
      </c>
    </row>
    <row r="25" spans="1:21" ht="15" customHeight="1">
      <c r="A25" s="107" t="s">
        <v>47</v>
      </c>
      <c r="B25" s="109">
        <f>IF(OrdenesSegunInstancia!B25=0,"-",IF(OrdenesSegunInstancia!AA25=0,"-",(OrdenesSegunInstancia!B25/OrdenesSegunInstancia!AA25)))</f>
        <v>0.9325195635401742</v>
      </c>
      <c r="C25" s="109">
        <f>IF(OrdenesSegunInstancia!G25=0,"-",IF(OrdenesSegunInstancia!AA25=0,"-",(OrdenesSegunInstancia!G25/OrdenesSegunInstancia!AA25)))</f>
        <v>0.0034442852419265956</v>
      </c>
      <c r="D25" s="109">
        <f>IF(OrdenesSegunInstancia!L25=0,"-",IF(OrdenesSegunInstancia!AB25=0,"-",(OrdenesSegunInstancia!L25/OrdenesSegunInstancia!AA25)))</f>
        <v>0.046539182188912155</v>
      </c>
      <c r="E25" s="109">
        <f>IF(OrdenesSegunInstancia!Q25=0,"-",IF(OrdenesSegunInstancia!AA25=0,"-",(OrdenesSegunInstancia!Q25/OrdenesSegunInstancia!AA25)))</f>
        <v>0.01746941474705169</v>
      </c>
      <c r="F25" s="109">
        <f>IF(OrdenesSegunInstancia!V25=0,"-",IF(OrdenesSegunInstancia!AA25=0,"-",(OrdenesSegunInstancia!V25/OrdenesSegunInstancia!AA25)))</f>
        <v>2.7554281935412764E-05</v>
      </c>
      <c r="G25" s="109">
        <f>IF(OrdenesSegunInstancia!C25=0,"-",IF(OrdenesSegunInstancia!AB25=0,"-",(OrdenesSegunInstancia!C25/OrdenesSegunInstancia!AB25)))</f>
        <v>0.9831100757134537</v>
      </c>
      <c r="H25" s="109">
        <f>IF(OrdenesSegunInstancia!H25=0,"-",IF(OrdenesSegunInstancia!AB25=0,"-",(OrdenesSegunInstancia!H25/OrdenesSegunInstancia!AB25)))</f>
        <v>0.0029120559114735</v>
      </c>
      <c r="I25" s="109">
        <f>IF(OrdenesSegunInstancia!M25=0,"-",IF(OrdenesSegunInstancia!AB25=0,"-",(OrdenesSegunInstancia!M25/OrdenesSegunInstancia!AB25)))</f>
        <v>0.005824111822947</v>
      </c>
      <c r="J25" s="109">
        <f>IF(OrdenesSegunInstancia!R25=0,"-",IF(OrdenesSegunInstancia!AB25=0,"-",(OrdenesSegunInstancia!R25/OrdenesSegunInstancia!AB25)))</f>
        <v>0.008153756552125802</v>
      </c>
      <c r="K25" s="109" t="str">
        <f>IF(OrdenesSegunInstancia!W25=0,"-",IF(OrdenesSegunInstancia!AB25=0,"-",(OrdenesSegunInstancia!W25/OrdenesSegunInstancia!AB25)))</f>
        <v>-</v>
      </c>
      <c r="L25" s="109" t="str">
        <f>IF(OrdenesSegunInstancia!D25=0,"-",IF(OrdenesSegunInstancia!AC25,"-",(OrdenesSegunInstancia!D25/OrdenesSegunInstancia!AC25)))</f>
        <v>-</v>
      </c>
      <c r="M25" s="109">
        <f>IF(OrdenesSegunInstancia!I25=0,"-",IF(OrdenesSegunInstancia!AC25=0,"-",(OrdenesSegunInstancia!I25/OrdenesSegunInstancia!AC25)))</f>
        <v>0.003553080136361454</v>
      </c>
      <c r="N25" s="109">
        <f>IF(OrdenesSegunInstancia!N25=0,"-",IF(OrdenesSegunInstancia!AC25=0,"-",(OrdenesSegunInstancia!N25/OrdenesSegunInstancia!AC25)))</f>
        <v>0.0677005809766169</v>
      </c>
      <c r="O25" s="109">
        <f>IF(OrdenesSegunInstancia!S25=0,"-",IF(OrdenesSegunInstancia!AC25=0,"-",(OrdenesSegunInstancia!S25/OrdenesSegunInstancia!AC25)))</f>
        <v>0.025207663129591395</v>
      </c>
      <c r="P25" s="109" t="str">
        <f>IF(OrdenesSegunInstancia!X25=0,"-",IF(OrdenesSegunInstancia!AC25=0,"-",(OrdenesSegunInstancia!X25/OrdenesSegunInstancia!AC25)))</f>
        <v>-</v>
      </c>
      <c r="Q25" s="109">
        <f>IF(OrdenesSegunInstancia!E25=0,"-",IF(OrdenesSegunInstancia!AD25=0,"-",(OrdenesSegunInstancia!E25/OrdenesSegunInstancia!AD25)))</f>
        <v>0.9697432540548403</v>
      </c>
      <c r="R25" s="109">
        <f>IF(OrdenesSegunInstancia!J25=0,"-",IF(OrdenesSegunInstancia!AD25=0,"-",(OrdenesSegunInstancia!J25/OrdenesSegunInstancia!AD25)))</f>
        <v>0.003418430431304095</v>
      </c>
      <c r="S25" s="109">
        <f>IF(OrdenesSegunInstancia!O25=0,"-",IF(OrdenesSegunInstancia!AD25=0,"-",(OrdenesSegunInstancia!O25/OrdenesSegunInstancia!AD25)))</f>
        <v>0.01956505927703833</v>
      </c>
      <c r="T25" s="109">
        <f>IF(OrdenesSegunInstancia!T25=0,"-",IF(OrdenesSegunInstancia!AD25=0,"-",(OrdenesSegunInstancia!T25/OrdenesSegunInstancia!AD25)))</f>
        <v>0.007200523674449051</v>
      </c>
      <c r="U25" s="109">
        <f>IF(OrdenesSegunInstancia!Y25=0,"-",IF(OrdenesSegunInstancia!AD25=0,"-",(OrdenesSegunInstancia!Y25/OrdenesSegunInstancia!AD25)))</f>
        <v>7.273256236817223E-05</v>
      </c>
    </row>
  </sheetData>
  <sheetProtection/>
  <mergeCells count="6">
    <mergeCell ref="G5:U5"/>
    <mergeCell ref="G6:K6"/>
    <mergeCell ref="L6:P6"/>
    <mergeCell ref="Q6:U6"/>
    <mergeCell ref="B1:P1"/>
    <mergeCell ref="B5:F6"/>
  </mergeCells>
  <printOptions/>
  <pageMargins left="0.7874015748031497" right="0.38" top="1.11" bottom="0.1968503937007874" header="0" footer="0"/>
  <pageSetup fitToHeight="0" horizontalDpi="600" verticalDpi="600" orientation="landscape" paperSize="9" scale="70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35" width="8.7109375" style="1" customWidth="1"/>
    <col min="36" max="16384" width="11.421875" style="1" customWidth="1"/>
  </cols>
  <sheetData>
    <row r="1" spans="2:35" ht="24.75" customHeight="1">
      <c r="B1" s="162" t="s">
        <v>139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 t="s">
        <v>139</v>
      </c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</row>
    <row r="2" spans="2:18" ht="24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6" ht="24.75" customHeight="1">
      <c r="A3" s="7" t="s">
        <v>229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5" s="75" customFormat="1" ht="42" customHeight="1">
      <c r="A4" s="4"/>
      <c r="B4" s="139" t="s">
        <v>13</v>
      </c>
      <c r="C4" s="163"/>
      <c r="D4" s="139" t="s">
        <v>14</v>
      </c>
      <c r="E4" s="163"/>
      <c r="F4" s="139" t="s">
        <v>15</v>
      </c>
      <c r="G4" s="163"/>
      <c r="H4" s="139" t="s">
        <v>186</v>
      </c>
      <c r="I4" s="164"/>
      <c r="J4" s="139" t="s">
        <v>187</v>
      </c>
      <c r="K4" s="163"/>
      <c r="L4" s="139" t="s">
        <v>23</v>
      </c>
      <c r="M4" s="163"/>
      <c r="N4" s="139" t="s">
        <v>16</v>
      </c>
      <c r="O4" s="163"/>
      <c r="P4" s="139" t="s">
        <v>17</v>
      </c>
      <c r="Q4" s="163"/>
      <c r="R4" s="139" t="s">
        <v>188</v>
      </c>
      <c r="S4" s="163"/>
      <c r="T4" s="139" t="s">
        <v>18</v>
      </c>
      <c r="U4" s="163"/>
      <c r="V4" s="139" t="s">
        <v>189</v>
      </c>
      <c r="W4" s="163"/>
      <c r="X4" s="139" t="s">
        <v>190</v>
      </c>
      <c r="Y4" s="163"/>
      <c r="Z4" s="139" t="s">
        <v>191</v>
      </c>
      <c r="AA4" s="163"/>
      <c r="AB4" s="139" t="s">
        <v>192</v>
      </c>
      <c r="AC4" s="163"/>
      <c r="AD4" s="139" t="s">
        <v>193</v>
      </c>
      <c r="AE4" s="163"/>
      <c r="AF4" s="139" t="s">
        <v>19</v>
      </c>
      <c r="AG4" s="163"/>
      <c r="AH4" s="139" t="s">
        <v>20</v>
      </c>
      <c r="AI4" s="163"/>
    </row>
    <row r="5" spans="1:35" s="75" customFormat="1" ht="39.75" customHeight="1">
      <c r="A5" s="4"/>
      <c r="B5" s="74" t="s">
        <v>21</v>
      </c>
      <c r="C5" s="74" t="s">
        <v>22</v>
      </c>
      <c r="D5" s="74" t="s">
        <v>21</v>
      </c>
      <c r="E5" s="74" t="s">
        <v>22</v>
      </c>
      <c r="F5" s="74" t="s">
        <v>21</v>
      </c>
      <c r="G5" s="74" t="s">
        <v>22</v>
      </c>
      <c r="H5" s="74" t="s">
        <v>21</v>
      </c>
      <c r="I5" s="74" t="s">
        <v>22</v>
      </c>
      <c r="J5" s="74" t="s">
        <v>21</v>
      </c>
      <c r="K5" s="74" t="s">
        <v>22</v>
      </c>
      <c r="L5" s="74" t="s">
        <v>21</v>
      </c>
      <c r="M5" s="74" t="s">
        <v>22</v>
      </c>
      <c r="N5" s="74" t="s">
        <v>21</v>
      </c>
      <c r="O5" s="74" t="s">
        <v>22</v>
      </c>
      <c r="P5" s="74" t="s">
        <v>21</v>
      </c>
      <c r="Q5" s="74" t="s">
        <v>22</v>
      </c>
      <c r="R5" s="74" t="s">
        <v>21</v>
      </c>
      <c r="S5" s="74" t="s">
        <v>22</v>
      </c>
      <c r="T5" s="74" t="s">
        <v>21</v>
      </c>
      <c r="U5" s="74" t="s">
        <v>22</v>
      </c>
      <c r="V5" s="74" t="s">
        <v>21</v>
      </c>
      <c r="W5" s="74" t="s">
        <v>22</v>
      </c>
      <c r="X5" s="74" t="s">
        <v>21</v>
      </c>
      <c r="Y5" s="74" t="s">
        <v>22</v>
      </c>
      <c r="Z5" s="74" t="s">
        <v>21</v>
      </c>
      <c r="AA5" s="74" t="s">
        <v>22</v>
      </c>
      <c r="AB5" s="74" t="s">
        <v>21</v>
      </c>
      <c r="AC5" s="74" t="s">
        <v>22</v>
      </c>
      <c r="AD5" s="74" t="s">
        <v>21</v>
      </c>
      <c r="AE5" s="74" t="s">
        <v>22</v>
      </c>
      <c r="AF5" s="74" t="s">
        <v>21</v>
      </c>
      <c r="AG5" s="74" t="s">
        <v>22</v>
      </c>
      <c r="AH5" s="74" t="s">
        <v>21</v>
      </c>
      <c r="AI5" s="74" t="s">
        <v>22</v>
      </c>
    </row>
    <row r="6" spans="1:35" ht="15" customHeight="1">
      <c r="A6" s="68" t="s">
        <v>30</v>
      </c>
      <c r="B6" s="29">
        <v>88</v>
      </c>
      <c r="C6" s="29">
        <v>254</v>
      </c>
      <c r="D6" s="29">
        <v>434</v>
      </c>
      <c r="E6" s="29">
        <v>325</v>
      </c>
      <c r="F6" s="29">
        <v>2924</v>
      </c>
      <c r="G6" s="29">
        <v>2520</v>
      </c>
      <c r="H6" s="29">
        <v>2946</v>
      </c>
      <c r="I6" s="29">
        <v>2561</v>
      </c>
      <c r="J6" s="29">
        <v>499</v>
      </c>
      <c r="K6" s="29">
        <v>716</v>
      </c>
      <c r="L6" s="29">
        <v>280</v>
      </c>
      <c r="M6" s="29">
        <v>275</v>
      </c>
      <c r="N6" s="29">
        <v>199</v>
      </c>
      <c r="O6" s="29">
        <v>375</v>
      </c>
      <c r="P6" s="29">
        <v>7370</v>
      </c>
      <c r="Q6" s="29">
        <v>7026</v>
      </c>
      <c r="R6" s="29">
        <v>874</v>
      </c>
      <c r="S6" s="29">
        <v>91</v>
      </c>
      <c r="T6" s="29">
        <v>12</v>
      </c>
      <c r="U6" s="29">
        <v>1</v>
      </c>
      <c r="V6" s="29">
        <v>205</v>
      </c>
      <c r="W6" s="29">
        <v>14</v>
      </c>
      <c r="X6" s="29">
        <v>10</v>
      </c>
      <c r="Y6" s="29">
        <v>2</v>
      </c>
      <c r="Z6" s="29">
        <v>228</v>
      </c>
      <c r="AA6" s="29">
        <v>8</v>
      </c>
      <c r="AB6" s="29">
        <v>1046</v>
      </c>
      <c r="AC6" s="29">
        <v>68</v>
      </c>
      <c r="AD6" s="29">
        <v>28</v>
      </c>
      <c r="AE6" s="29">
        <v>0</v>
      </c>
      <c r="AF6" s="29">
        <v>600</v>
      </c>
      <c r="AG6" s="29">
        <v>46</v>
      </c>
      <c r="AH6" s="29">
        <v>3003</v>
      </c>
      <c r="AI6" s="29">
        <v>230</v>
      </c>
    </row>
    <row r="7" spans="1:35" ht="15" customHeight="1">
      <c r="A7" s="68" t="s">
        <v>31</v>
      </c>
      <c r="B7" s="29">
        <v>4</v>
      </c>
      <c r="C7" s="29">
        <v>4</v>
      </c>
      <c r="D7" s="29">
        <v>53</v>
      </c>
      <c r="E7" s="29">
        <v>11</v>
      </c>
      <c r="F7" s="29">
        <v>524</v>
      </c>
      <c r="G7" s="29">
        <v>188</v>
      </c>
      <c r="H7" s="29">
        <v>516</v>
      </c>
      <c r="I7" s="29">
        <v>180</v>
      </c>
      <c r="J7" s="29">
        <v>20</v>
      </c>
      <c r="K7" s="29">
        <v>16</v>
      </c>
      <c r="L7" s="29">
        <v>24</v>
      </c>
      <c r="M7" s="29">
        <v>18</v>
      </c>
      <c r="N7" s="29">
        <v>5</v>
      </c>
      <c r="O7" s="29">
        <v>1</v>
      </c>
      <c r="P7" s="29">
        <v>1146</v>
      </c>
      <c r="Q7" s="29">
        <v>418</v>
      </c>
      <c r="R7" s="29">
        <v>304</v>
      </c>
      <c r="S7" s="29">
        <v>27</v>
      </c>
      <c r="T7" s="29">
        <v>0</v>
      </c>
      <c r="U7" s="29">
        <v>0</v>
      </c>
      <c r="V7" s="29">
        <v>47</v>
      </c>
      <c r="W7" s="29">
        <v>6</v>
      </c>
      <c r="X7" s="29">
        <v>0</v>
      </c>
      <c r="Y7" s="29">
        <v>0</v>
      </c>
      <c r="Z7" s="29">
        <v>65</v>
      </c>
      <c r="AA7" s="29">
        <v>12</v>
      </c>
      <c r="AB7" s="29">
        <v>316</v>
      </c>
      <c r="AC7" s="29">
        <v>23</v>
      </c>
      <c r="AD7" s="29">
        <v>4</v>
      </c>
      <c r="AE7" s="29">
        <v>0</v>
      </c>
      <c r="AF7" s="29">
        <v>136</v>
      </c>
      <c r="AG7" s="29">
        <v>22</v>
      </c>
      <c r="AH7" s="29">
        <v>872</v>
      </c>
      <c r="AI7" s="29">
        <v>90</v>
      </c>
    </row>
    <row r="8" spans="1:35" ht="15" customHeight="1">
      <c r="A8" s="68" t="s">
        <v>32</v>
      </c>
      <c r="B8" s="29">
        <v>7</v>
      </c>
      <c r="C8" s="29">
        <v>4</v>
      </c>
      <c r="D8" s="29">
        <v>6</v>
      </c>
      <c r="E8" s="29">
        <v>1</v>
      </c>
      <c r="F8" s="29">
        <v>400</v>
      </c>
      <c r="G8" s="29">
        <v>45</v>
      </c>
      <c r="H8" s="29">
        <v>411</v>
      </c>
      <c r="I8" s="29">
        <v>41</v>
      </c>
      <c r="J8" s="29">
        <v>36</v>
      </c>
      <c r="K8" s="29">
        <v>1</v>
      </c>
      <c r="L8" s="29">
        <v>53</v>
      </c>
      <c r="M8" s="29">
        <v>2</v>
      </c>
      <c r="N8" s="29">
        <v>17</v>
      </c>
      <c r="O8" s="29">
        <v>3</v>
      </c>
      <c r="P8" s="29">
        <v>930</v>
      </c>
      <c r="Q8" s="29">
        <v>97</v>
      </c>
      <c r="R8" s="29">
        <v>62</v>
      </c>
      <c r="S8" s="29">
        <v>0</v>
      </c>
      <c r="T8" s="29">
        <v>0</v>
      </c>
      <c r="U8" s="29">
        <v>0</v>
      </c>
      <c r="V8" s="29">
        <v>20</v>
      </c>
      <c r="W8" s="29">
        <v>4</v>
      </c>
      <c r="X8" s="29">
        <v>0</v>
      </c>
      <c r="Y8" s="29">
        <v>0</v>
      </c>
      <c r="Z8" s="29">
        <v>6</v>
      </c>
      <c r="AA8" s="29">
        <v>0</v>
      </c>
      <c r="AB8" s="29">
        <v>64</v>
      </c>
      <c r="AC8" s="29">
        <v>9</v>
      </c>
      <c r="AD8" s="29">
        <v>2</v>
      </c>
      <c r="AE8" s="29">
        <v>2</v>
      </c>
      <c r="AF8" s="29">
        <v>39</v>
      </c>
      <c r="AG8" s="29">
        <v>0</v>
      </c>
      <c r="AH8" s="29">
        <v>193</v>
      </c>
      <c r="AI8" s="29">
        <v>15</v>
      </c>
    </row>
    <row r="9" spans="1:35" ht="15" customHeight="1">
      <c r="A9" s="68" t="s">
        <v>33</v>
      </c>
      <c r="B9" s="29">
        <v>7</v>
      </c>
      <c r="C9" s="29">
        <v>3</v>
      </c>
      <c r="D9" s="29">
        <v>0</v>
      </c>
      <c r="E9" s="29">
        <v>0</v>
      </c>
      <c r="F9" s="29">
        <v>383</v>
      </c>
      <c r="G9" s="29">
        <v>78</v>
      </c>
      <c r="H9" s="29">
        <v>416</v>
      </c>
      <c r="I9" s="29">
        <v>96</v>
      </c>
      <c r="J9" s="29">
        <v>40</v>
      </c>
      <c r="K9" s="29">
        <v>20</v>
      </c>
      <c r="L9" s="29">
        <v>213</v>
      </c>
      <c r="M9" s="29">
        <v>0</v>
      </c>
      <c r="N9" s="29">
        <v>127</v>
      </c>
      <c r="O9" s="29">
        <v>0</v>
      </c>
      <c r="P9" s="29">
        <v>1186</v>
      </c>
      <c r="Q9" s="29">
        <v>197</v>
      </c>
      <c r="R9" s="29">
        <v>66</v>
      </c>
      <c r="S9" s="29">
        <v>2</v>
      </c>
      <c r="T9" s="29">
        <v>0</v>
      </c>
      <c r="U9" s="29">
        <v>0</v>
      </c>
      <c r="V9" s="29">
        <v>25</v>
      </c>
      <c r="W9" s="29">
        <v>0</v>
      </c>
      <c r="X9" s="29">
        <v>0</v>
      </c>
      <c r="Y9" s="29">
        <v>2</v>
      </c>
      <c r="Z9" s="29">
        <v>10</v>
      </c>
      <c r="AA9" s="29">
        <v>2</v>
      </c>
      <c r="AB9" s="29">
        <v>76</v>
      </c>
      <c r="AC9" s="29">
        <v>1</v>
      </c>
      <c r="AD9" s="29">
        <v>2</v>
      </c>
      <c r="AE9" s="29">
        <v>0</v>
      </c>
      <c r="AF9" s="29">
        <v>44</v>
      </c>
      <c r="AG9" s="29">
        <v>9</v>
      </c>
      <c r="AH9" s="29">
        <v>223</v>
      </c>
      <c r="AI9" s="29">
        <v>16</v>
      </c>
    </row>
    <row r="10" spans="1:35" ht="15" customHeight="1">
      <c r="A10" s="68" t="s">
        <v>34</v>
      </c>
      <c r="B10" s="29">
        <v>26</v>
      </c>
      <c r="C10" s="29">
        <v>22</v>
      </c>
      <c r="D10" s="29">
        <v>95</v>
      </c>
      <c r="E10" s="29">
        <v>20</v>
      </c>
      <c r="F10" s="29">
        <v>1075</v>
      </c>
      <c r="G10" s="29">
        <v>238</v>
      </c>
      <c r="H10" s="29">
        <v>1069</v>
      </c>
      <c r="I10" s="29">
        <v>274</v>
      </c>
      <c r="J10" s="29">
        <v>307</v>
      </c>
      <c r="K10" s="29">
        <v>90</v>
      </c>
      <c r="L10" s="29">
        <v>215</v>
      </c>
      <c r="M10" s="29">
        <v>65</v>
      </c>
      <c r="N10" s="29">
        <v>71</v>
      </c>
      <c r="O10" s="29">
        <v>43</v>
      </c>
      <c r="P10" s="29">
        <v>2858</v>
      </c>
      <c r="Q10" s="29">
        <v>752</v>
      </c>
      <c r="R10" s="29">
        <v>128</v>
      </c>
      <c r="S10" s="29">
        <v>10</v>
      </c>
      <c r="T10" s="29">
        <v>0</v>
      </c>
      <c r="U10" s="29">
        <v>0</v>
      </c>
      <c r="V10" s="29">
        <v>18</v>
      </c>
      <c r="W10" s="29">
        <v>0</v>
      </c>
      <c r="X10" s="29">
        <v>2</v>
      </c>
      <c r="Y10" s="29">
        <v>0</v>
      </c>
      <c r="Z10" s="29">
        <v>27</v>
      </c>
      <c r="AA10" s="29">
        <v>0</v>
      </c>
      <c r="AB10" s="29">
        <v>167</v>
      </c>
      <c r="AC10" s="29">
        <v>20</v>
      </c>
      <c r="AD10" s="29">
        <v>9</v>
      </c>
      <c r="AE10" s="29">
        <v>2</v>
      </c>
      <c r="AF10" s="29">
        <v>64</v>
      </c>
      <c r="AG10" s="29">
        <v>17</v>
      </c>
      <c r="AH10" s="29">
        <v>415</v>
      </c>
      <c r="AI10" s="29">
        <v>49</v>
      </c>
    </row>
    <row r="11" spans="1:35" ht="15" customHeight="1">
      <c r="A11" s="68" t="s">
        <v>35</v>
      </c>
      <c r="B11" s="29">
        <v>3</v>
      </c>
      <c r="C11" s="29">
        <v>1</v>
      </c>
      <c r="D11" s="29">
        <v>58</v>
      </c>
      <c r="E11" s="29">
        <v>7</v>
      </c>
      <c r="F11" s="29">
        <v>188</v>
      </c>
      <c r="G11" s="29">
        <v>15</v>
      </c>
      <c r="H11" s="29">
        <v>189</v>
      </c>
      <c r="I11" s="29">
        <v>16</v>
      </c>
      <c r="J11" s="29">
        <v>108</v>
      </c>
      <c r="K11" s="29">
        <v>9</v>
      </c>
      <c r="L11" s="29">
        <v>95</v>
      </c>
      <c r="M11" s="29">
        <v>8</v>
      </c>
      <c r="N11" s="29">
        <v>79</v>
      </c>
      <c r="O11" s="29">
        <v>93</v>
      </c>
      <c r="P11" s="29">
        <v>720</v>
      </c>
      <c r="Q11" s="29">
        <v>149</v>
      </c>
      <c r="R11" s="29">
        <v>38</v>
      </c>
      <c r="S11" s="29">
        <v>0</v>
      </c>
      <c r="T11" s="29">
        <v>3</v>
      </c>
      <c r="U11" s="29">
        <v>0</v>
      </c>
      <c r="V11" s="29">
        <v>13</v>
      </c>
      <c r="W11" s="29">
        <v>0</v>
      </c>
      <c r="X11" s="29">
        <v>7</v>
      </c>
      <c r="Y11" s="29">
        <v>0</v>
      </c>
      <c r="Z11" s="29">
        <v>27</v>
      </c>
      <c r="AA11" s="29">
        <v>0</v>
      </c>
      <c r="AB11" s="29">
        <v>35</v>
      </c>
      <c r="AC11" s="29">
        <v>0</v>
      </c>
      <c r="AD11" s="29">
        <v>2</v>
      </c>
      <c r="AE11" s="29">
        <v>0</v>
      </c>
      <c r="AF11" s="29">
        <v>34</v>
      </c>
      <c r="AG11" s="29">
        <v>0</v>
      </c>
      <c r="AH11" s="29">
        <v>159</v>
      </c>
      <c r="AI11" s="29">
        <v>0</v>
      </c>
    </row>
    <row r="12" spans="1:35" ht="15" customHeight="1">
      <c r="A12" s="68" t="s">
        <v>36</v>
      </c>
      <c r="B12" s="29">
        <v>37</v>
      </c>
      <c r="C12" s="29">
        <v>5</v>
      </c>
      <c r="D12" s="29">
        <v>62</v>
      </c>
      <c r="E12" s="29">
        <v>17</v>
      </c>
      <c r="F12" s="29">
        <v>689</v>
      </c>
      <c r="G12" s="29">
        <v>197</v>
      </c>
      <c r="H12" s="29">
        <v>708</v>
      </c>
      <c r="I12" s="29">
        <v>195</v>
      </c>
      <c r="J12" s="29">
        <v>45</v>
      </c>
      <c r="K12" s="29">
        <v>6</v>
      </c>
      <c r="L12" s="29">
        <v>67</v>
      </c>
      <c r="M12" s="29">
        <v>10</v>
      </c>
      <c r="N12" s="29">
        <v>47</v>
      </c>
      <c r="O12" s="29">
        <v>10</v>
      </c>
      <c r="P12" s="29">
        <v>1655</v>
      </c>
      <c r="Q12" s="29">
        <v>440</v>
      </c>
      <c r="R12" s="29">
        <v>183</v>
      </c>
      <c r="S12" s="29">
        <v>6</v>
      </c>
      <c r="T12" s="29">
        <v>0</v>
      </c>
      <c r="U12" s="29">
        <v>0</v>
      </c>
      <c r="V12" s="29">
        <v>22</v>
      </c>
      <c r="W12" s="29">
        <v>3</v>
      </c>
      <c r="X12" s="29">
        <v>1</v>
      </c>
      <c r="Y12" s="29">
        <v>0</v>
      </c>
      <c r="Z12" s="29">
        <v>25</v>
      </c>
      <c r="AA12" s="29">
        <v>3</v>
      </c>
      <c r="AB12" s="29">
        <v>198</v>
      </c>
      <c r="AC12" s="29">
        <v>7</v>
      </c>
      <c r="AD12" s="29">
        <v>4</v>
      </c>
      <c r="AE12" s="29">
        <v>0</v>
      </c>
      <c r="AF12" s="29">
        <v>130</v>
      </c>
      <c r="AG12" s="29">
        <v>1</v>
      </c>
      <c r="AH12" s="29">
        <v>563</v>
      </c>
      <c r="AI12" s="29">
        <v>20</v>
      </c>
    </row>
    <row r="13" spans="1:35" ht="15" customHeight="1">
      <c r="A13" s="68" t="s">
        <v>37</v>
      </c>
      <c r="B13" s="29">
        <v>15</v>
      </c>
      <c r="C13" s="29">
        <v>11</v>
      </c>
      <c r="D13" s="29">
        <v>178</v>
      </c>
      <c r="E13" s="29">
        <v>5</v>
      </c>
      <c r="F13" s="29">
        <v>1222</v>
      </c>
      <c r="G13" s="29">
        <v>55</v>
      </c>
      <c r="H13" s="29">
        <v>1138</v>
      </c>
      <c r="I13" s="29">
        <v>50</v>
      </c>
      <c r="J13" s="29">
        <v>123</v>
      </c>
      <c r="K13" s="29">
        <v>0</v>
      </c>
      <c r="L13" s="29">
        <v>539</v>
      </c>
      <c r="M13" s="29">
        <v>11</v>
      </c>
      <c r="N13" s="29">
        <v>195</v>
      </c>
      <c r="O13" s="29">
        <v>18</v>
      </c>
      <c r="P13" s="29">
        <v>3410</v>
      </c>
      <c r="Q13" s="29">
        <v>150</v>
      </c>
      <c r="R13" s="29">
        <v>328</v>
      </c>
      <c r="S13" s="29">
        <v>7</v>
      </c>
      <c r="T13" s="29">
        <v>21</v>
      </c>
      <c r="U13" s="29">
        <v>0</v>
      </c>
      <c r="V13" s="29">
        <v>29</v>
      </c>
      <c r="W13" s="29">
        <v>0</v>
      </c>
      <c r="X13" s="29">
        <v>4</v>
      </c>
      <c r="Y13" s="29">
        <v>0</v>
      </c>
      <c r="Z13" s="29">
        <v>105</v>
      </c>
      <c r="AA13" s="29">
        <v>0</v>
      </c>
      <c r="AB13" s="29">
        <v>351</v>
      </c>
      <c r="AC13" s="29">
        <v>5</v>
      </c>
      <c r="AD13" s="29">
        <v>10</v>
      </c>
      <c r="AE13" s="29">
        <v>0</v>
      </c>
      <c r="AF13" s="29">
        <v>244</v>
      </c>
      <c r="AG13" s="29">
        <v>4</v>
      </c>
      <c r="AH13" s="29">
        <v>1092</v>
      </c>
      <c r="AI13" s="29">
        <v>16</v>
      </c>
    </row>
    <row r="14" spans="1:35" ht="15" customHeight="1">
      <c r="A14" s="68" t="s">
        <v>38</v>
      </c>
      <c r="B14" s="29">
        <v>36</v>
      </c>
      <c r="C14" s="29">
        <v>12</v>
      </c>
      <c r="D14" s="29">
        <v>172</v>
      </c>
      <c r="E14" s="29">
        <v>14</v>
      </c>
      <c r="F14" s="29">
        <v>1871</v>
      </c>
      <c r="G14" s="29">
        <v>212</v>
      </c>
      <c r="H14" s="29">
        <v>1833</v>
      </c>
      <c r="I14" s="29">
        <v>157</v>
      </c>
      <c r="J14" s="29">
        <v>68</v>
      </c>
      <c r="K14" s="29">
        <v>2</v>
      </c>
      <c r="L14" s="29">
        <v>98</v>
      </c>
      <c r="M14" s="29">
        <v>18</v>
      </c>
      <c r="N14" s="29">
        <v>95</v>
      </c>
      <c r="O14" s="29">
        <v>10</v>
      </c>
      <c r="P14" s="29">
        <v>4173</v>
      </c>
      <c r="Q14" s="29">
        <v>425</v>
      </c>
      <c r="R14" s="29">
        <v>406</v>
      </c>
      <c r="S14" s="29">
        <v>19</v>
      </c>
      <c r="T14" s="29">
        <v>2</v>
      </c>
      <c r="U14" s="29">
        <v>1</v>
      </c>
      <c r="V14" s="29">
        <v>121</v>
      </c>
      <c r="W14" s="29">
        <v>3</v>
      </c>
      <c r="X14" s="29">
        <v>4</v>
      </c>
      <c r="Y14" s="29">
        <v>0</v>
      </c>
      <c r="Z14" s="29">
        <v>226</v>
      </c>
      <c r="AA14" s="29">
        <v>2</v>
      </c>
      <c r="AB14" s="29">
        <v>456</v>
      </c>
      <c r="AC14" s="29">
        <v>24</v>
      </c>
      <c r="AD14" s="29">
        <v>2</v>
      </c>
      <c r="AE14" s="29">
        <v>0</v>
      </c>
      <c r="AF14" s="29">
        <v>285</v>
      </c>
      <c r="AG14" s="29">
        <v>2</v>
      </c>
      <c r="AH14" s="29">
        <v>1502</v>
      </c>
      <c r="AI14" s="29">
        <v>51</v>
      </c>
    </row>
    <row r="15" spans="1:35" ht="15" customHeight="1">
      <c r="A15" s="68" t="s">
        <v>39</v>
      </c>
      <c r="B15" s="29">
        <v>76</v>
      </c>
      <c r="C15" s="29">
        <v>90</v>
      </c>
      <c r="D15" s="29">
        <v>550</v>
      </c>
      <c r="E15" s="29">
        <v>426</v>
      </c>
      <c r="F15" s="29">
        <v>1987</v>
      </c>
      <c r="G15" s="29">
        <v>1259</v>
      </c>
      <c r="H15" s="29">
        <v>2002</v>
      </c>
      <c r="I15" s="29">
        <v>1283</v>
      </c>
      <c r="J15" s="29">
        <v>256</v>
      </c>
      <c r="K15" s="29">
        <v>180</v>
      </c>
      <c r="L15" s="29">
        <v>363</v>
      </c>
      <c r="M15" s="29">
        <v>249</v>
      </c>
      <c r="N15" s="29">
        <v>280</v>
      </c>
      <c r="O15" s="29">
        <v>213</v>
      </c>
      <c r="P15" s="29">
        <v>5514</v>
      </c>
      <c r="Q15" s="29">
        <v>3700</v>
      </c>
      <c r="R15" s="29">
        <v>705</v>
      </c>
      <c r="S15" s="29">
        <v>35</v>
      </c>
      <c r="T15" s="29">
        <v>0</v>
      </c>
      <c r="U15" s="29">
        <v>2</v>
      </c>
      <c r="V15" s="29">
        <v>67</v>
      </c>
      <c r="W15" s="29">
        <v>13</v>
      </c>
      <c r="X15" s="29">
        <v>39</v>
      </c>
      <c r="Y15" s="29">
        <v>4</v>
      </c>
      <c r="Z15" s="29">
        <v>191</v>
      </c>
      <c r="AA15" s="29">
        <v>3</v>
      </c>
      <c r="AB15" s="29">
        <v>748</v>
      </c>
      <c r="AC15" s="29">
        <v>42</v>
      </c>
      <c r="AD15" s="29">
        <v>55</v>
      </c>
      <c r="AE15" s="29">
        <v>10</v>
      </c>
      <c r="AF15" s="29">
        <v>631</v>
      </c>
      <c r="AG15" s="29">
        <v>14</v>
      </c>
      <c r="AH15" s="29">
        <v>2436</v>
      </c>
      <c r="AI15" s="29">
        <v>123</v>
      </c>
    </row>
    <row r="16" spans="1:35" ht="15" customHeight="1">
      <c r="A16" s="68" t="s">
        <v>40</v>
      </c>
      <c r="B16" s="29">
        <v>6</v>
      </c>
      <c r="C16" s="29">
        <v>3</v>
      </c>
      <c r="D16" s="29">
        <v>59</v>
      </c>
      <c r="E16" s="29">
        <v>3</v>
      </c>
      <c r="F16" s="29">
        <v>448</v>
      </c>
      <c r="G16" s="29">
        <v>124</v>
      </c>
      <c r="H16" s="29">
        <v>453</v>
      </c>
      <c r="I16" s="29">
        <v>113</v>
      </c>
      <c r="J16" s="29">
        <v>41</v>
      </c>
      <c r="K16" s="29">
        <v>2</v>
      </c>
      <c r="L16" s="29">
        <v>162</v>
      </c>
      <c r="M16" s="29">
        <v>14</v>
      </c>
      <c r="N16" s="29">
        <v>15</v>
      </c>
      <c r="O16" s="29">
        <v>7</v>
      </c>
      <c r="P16" s="29">
        <v>1184</v>
      </c>
      <c r="Q16" s="29">
        <v>266</v>
      </c>
      <c r="R16" s="29">
        <v>120</v>
      </c>
      <c r="S16" s="29">
        <v>4</v>
      </c>
      <c r="T16" s="29">
        <v>0</v>
      </c>
      <c r="U16" s="29">
        <v>0</v>
      </c>
      <c r="V16" s="29">
        <v>8</v>
      </c>
      <c r="W16" s="29">
        <v>0</v>
      </c>
      <c r="X16" s="29">
        <v>1</v>
      </c>
      <c r="Y16" s="29">
        <v>0</v>
      </c>
      <c r="Z16" s="29">
        <v>59</v>
      </c>
      <c r="AA16" s="29">
        <v>0</v>
      </c>
      <c r="AB16" s="29">
        <v>135</v>
      </c>
      <c r="AC16" s="29">
        <v>3</v>
      </c>
      <c r="AD16" s="29">
        <v>0</v>
      </c>
      <c r="AE16" s="29">
        <v>1</v>
      </c>
      <c r="AF16" s="29">
        <v>49</v>
      </c>
      <c r="AG16" s="29">
        <v>7</v>
      </c>
      <c r="AH16" s="29">
        <v>372</v>
      </c>
      <c r="AI16" s="29">
        <v>15</v>
      </c>
    </row>
    <row r="17" spans="1:35" ht="15" customHeight="1">
      <c r="A17" s="68" t="s">
        <v>41</v>
      </c>
      <c r="B17" s="29">
        <v>12</v>
      </c>
      <c r="C17" s="29">
        <v>33</v>
      </c>
      <c r="D17" s="29">
        <v>26</v>
      </c>
      <c r="E17" s="29">
        <v>19</v>
      </c>
      <c r="F17" s="29">
        <v>630</v>
      </c>
      <c r="G17" s="29">
        <v>322</v>
      </c>
      <c r="H17" s="29">
        <v>605</v>
      </c>
      <c r="I17" s="29">
        <v>317</v>
      </c>
      <c r="J17" s="29">
        <v>85</v>
      </c>
      <c r="K17" s="29">
        <v>82</v>
      </c>
      <c r="L17" s="29">
        <v>42</v>
      </c>
      <c r="M17" s="29">
        <v>33</v>
      </c>
      <c r="N17" s="29">
        <v>19</v>
      </c>
      <c r="O17" s="29">
        <v>38</v>
      </c>
      <c r="P17" s="29">
        <v>1419</v>
      </c>
      <c r="Q17" s="29">
        <v>844</v>
      </c>
      <c r="R17" s="29">
        <v>85</v>
      </c>
      <c r="S17" s="29">
        <v>13</v>
      </c>
      <c r="T17" s="29">
        <v>1</v>
      </c>
      <c r="U17" s="29">
        <v>0</v>
      </c>
      <c r="V17" s="29">
        <v>22</v>
      </c>
      <c r="W17" s="29">
        <v>4</v>
      </c>
      <c r="X17" s="29">
        <v>6</v>
      </c>
      <c r="Y17" s="29">
        <v>1</v>
      </c>
      <c r="Z17" s="29">
        <v>33</v>
      </c>
      <c r="AA17" s="29">
        <v>6</v>
      </c>
      <c r="AB17" s="29">
        <v>115</v>
      </c>
      <c r="AC17" s="29">
        <v>13</v>
      </c>
      <c r="AD17" s="29">
        <v>7</v>
      </c>
      <c r="AE17" s="29">
        <v>1</v>
      </c>
      <c r="AF17" s="29">
        <v>79</v>
      </c>
      <c r="AG17" s="29">
        <v>13</v>
      </c>
      <c r="AH17" s="29">
        <v>348</v>
      </c>
      <c r="AI17" s="29">
        <v>51</v>
      </c>
    </row>
    <row r="18" spans="1:35" ht="15" customHeight="1">
      <c r="A18" s="68" t="s">
        <v>42</v>
      </c>
      <c r="B18" s="29">
        <v>57</v>
      </c>
      <c r="C18" s="29">
        <v>23</v>
      </c>
      <c r="D18" s="29">
        <v>498</v>
      </c>
      <c r="E18" s="29">
        <v>53</v>
      </c>
      <c r="F18" s="29">
        <v>1927</v>
      </c>
      <c r="G18" s="29">
        <v>370</v>
      </c>
      <c r="H18" s="29">
        <v>1938</v>
      </c>
      <c r="I18" s="29">
        <v>360</v>
      </c>
      <c r="J18" s="29">
        <v>32</v>
      </c>
      <c r="K18" s="29">
        <v>7</v>
      </c>
      <c r="L18" s="29">
        <v>116</v>
      </c>
      <c r="M18" s="29">
        <v>46</v>
      </c>
      <c r="N18" s="29">
        <v>104</v>
      </c>
      <c r="O18" s="29">
        <v>33</v>
      </c>
      <c r="P18" s="29">
        <v>4672</v>
      </c>
      <c r="Q18" s="29">
        <v>892</v>
      </c>
      <c r="R18" s="29">
        <v>559</v>
      </c>
      <c r="S18" s="29">
        <v>13</v>
      </c>
      <c r="T18" s="29">
        <v>16</v>
      </c>
      <c r="U18" s="29">
        <v>0</v>
      </c>
      <c r="V18" s="29">
        <v>50</v>
      </c>
      <c r="W18" s="29">
        <v>0</v>
      </c>
      <c r="X18" s="29">
        <v>2</v>
      </c>
      <c r="Y18" s="29">
        <v>0</v>
      </c>
      <c r="Z18" s="29">
        <v>112</v>
      </c>
      <c r="AA18" s="29">
        <v>3</v>
      </c>
      <c r="AB18" s="29">
        <v>662</v>
      </c>
      <c r="AC18" s="29">
        <v>16</v>
      </c>
      <c r="AD18" s="29">
        <v>25</v>
      </c>
      <c r="AE18" s="29">
        <v>1</v>
      </c>
      <c r="AF18" s="29">
        <v>396</v>
      </c>
      <c r="AG18" s="29">
        <v>17</v>
      </c>
      <c r="AH18" s="29">
        <v>1822</v>
      </c>
      <c r="AI18" s="29">
        <v>50</v>
      </c>
    </row>
    <row r="19" spans="1:35" ht="15" customHeight="1">
      <c r="A19" s="68" t="s">
        <v>43</v>
      </c>
      <c r="B19" s="29">
        <v>83</v>
      </c>
      <c r="C19" s="29">
        <v>11</v>
      </c>
      <c r="D19" s="29">
        <v>321</v>
      </c>
      <c r="E19" s="29">
        <v>26</v>
      </c>
      <c r="F19" s="29">
        <v>941</v>
      </c>
      <c r="G19" s="29">
        <v>165</v>
      </c>
      <c r="H19" s="29">
        <v>927</v>
      </c>
      <c r="I19" s="29">
        <v>163</v>
      </c>
      <c r="J19" s="29">
        <v>104</v>
      </c>
      <c r="K19" s="29">
        <v>3</v>
      </c>
      <c r="L19" s="29">
        <v>584</v>
      </c>
      <c r="M19" s="29">
        <v>64</v>
      </c>
      <c r="N19" s="29">
        <v>229</v>
      </c>
      <c r="O19" s="29">
        <v>88</v>
      </c>
      <c r="P19" s="29">
        <v>3189</v>
      </c>
      <c r="Q19" s="29">
        <v>520</v>
      </c>
      <c r="R19" s="29">
        <v>170</v>
      </c>
      <c r="S19" s="29">
        <v>35</v>
      </c>
      <c r="T19" s="29">
        <v>1</v>
      </c>
      <c r="U19" s="29">
        <v>0</v>
      </c>
      <c r="V19" s="29">
        <v>27</v>
      </c>
      <c r="W19" s="29">
        <v>3</v>
      </c>
      <c r="X19" s="29">
        <v>6</v>
      </c>
      <c r="Y19" s="29">
        <v>0</v>
      </c>
      <c r="Z19" s="29">
        <v>51</v>
      </c>
      <c r="AA19" s="29">
        <v>2</v>
      </c>
      <c r="AB19" s="29">
        <v>246</v>
      </c>
      <c r="AC19" s="29">
        <v>43</v>
      </c>
      <c r="AD19" s="29">
        <v>2</v>
      </c>
      <c r="AE19" s="29">
        <v>4</v>
      </c>
      <c r="AF19" s="29">
        <v>176</v>
      </c>
      <c r="AG19" s="29">
        <v>40</v>
      </c>
      <c r="AH19" s="29">
        <v>679</v>
      </c>
      <c r="AI19" s="29">
        <v>127</v>
      </c>
    </row>
    <row r="20" spans="1:35" ht="15" customHeight="1">
      <c r="A20" s="68" t="s">
        <v>44</v>
      </c>
      <c r="B20" s="29">
        <v>29</v>
      </c>
      <c r="C20" s="29">
        <v>0</v>
      </c>
      <c r="D20" s="29">
        <v>7</v>
      </c>
      <c r="E20" s="29">
        <v>0</v>
      </c>
      <c r="F20" s="29">
        <v>195</v>
      </c>
      <c r="G20" s="29">
        <v>9</v>
      </c>
      <c r="H20" s="29">
        <v>168</v>
      </c>
      <c r="I20" s="29">
        <v>5</v>
      </c>
      <c r="J20" s="29">
        <v>3</v>
      </c>
      <c r="K20" s="29">
        <v>0</v>
      </c>
      <c r="L20" s="29">
        <v>63</v>
      </c>
      <c r="M20" s="29">
        <v>0</v>
      </c>
      <c r="N20" s="29">
        <v>76</v>
      </c>
      <c r="O20" s="29">
        <v>0</v>
      </c>
      <c r="P20" s="29">
        <v>541</v>
      </c>
      <c r="Q20" s="29">
        <v>14</v>
      </c>
      <c r="R20" s="29">
        <v>22</v>
      </c>
      <c r="S20" s="29">
        <v>0</v>
      </c>
      <c r="T20" s="29">
        <v>0</v>
      </c>
      <c r="U20" s="29">
        <v>0</v>
      </c>
      <c r="V20" s="29">
        <v>4</v>
      </c>
      <c r="W20" s="29">
        <v>0</v>
      </c>
      <c r="X20" s="29">
        <v>0</v>
      </c>
      <c r="Y20" s="29">
        <v>0</v>
      </c>
      <c r="Z20" s="29">
        <v>3</v>
      </c>
      <c r="AA20" s="29">
        <v>0</v>
      </c>
      <c r="AB20" s="29">
        <v>29</v>
      </c>
      <c r="AC20" s="29">
        <v>0</v>
      </c>
      <c r="AD20" s="29">
        <v>1</v>
      </c>
      <c r="AE20" s="29">
        <v>0</v>
      </c>
      <c r="AF20" s="29">
        <v>23</v>
      </c>
      <c r="AG20" s="29">
        <v>0</v>
      </c>
      <c r="AH20" s="29">
        <v>82</v>
      </c>
      <c r="AI20" s="29">
        <v>0</v>
      </c>
    </row>
    <row r="21" spans="1:35" ht="15" customHeight="1">
      <c r="A21" s="68" t="s">
        <v>45</v>
      </c>
      <c r="B21" s="29">
        <v>5</v>
      </c>
      <c r="C21" s="29">
        <v>3</v>
      </c>
      <c r="D21" s="29">
        <v>59</v>
      </c>
      <c r="E21" s="29">
        <v>4</v>
      </c>
      <c r="F21" s="29">
        <v>363</v>
      </c>
      <c r="G21" s="29">
        <v>44</v>
      </c>
      <c r="H21" s="29">
        <v>382</v>
      </c>
      <c r="I21" s="29">
        <v>46</v>
      </c>
      <c r="J21" s="29">
        <v>49</v>
      </c>
      <c r="K21" s="29">
        <v>2</v>
      </c>
      <c r="L21" s="29">
        <v>51</v>
      </c>
      <c r="M21" s="29">
        <v>20</v>
      </c>
      <c r="N21" s="29">
        <v>14</v>
      </c>
      <c r="O21" s="29">
        <v>2</v>
      </c>
      <c r="P21" s="29">
        <v>923</v>
      </c>
      <c r="Q21" s="29">
        <v>121</v>
      </c>
      <c r="R21" s="29">
        <v>63</v>
      </c>
      <c r="S21" s="29">
        <v>1</v>
      </c>
      <c r="T21" s="29">
        <v>0</v>
      </c>
      <c r="U21" s="29">
        <v>0</v>
      </c>
      <c r="V21" s="29">
        <v>4</v>
      </c>
      <c r="W21" s="29">
        <v>0</v>
      </c>
      <c r="X21" s="29">
        <v>1</v>
      </c>
      <c r="Y21" s="29">
        <v>0</v>
      </c>
      <c r="Z21" s="29">
        <v>11</v>
      </c>
      <c r="AA21" s="29">
        <v>0</v>
      </c>
      <c r="AB21" s="29">
        <v>71</v>
      </c>
      <c r="AC21" s="29">
        <v>1</v>
      </c>
      <c r="AD21" s="29">
        <v>7</v>
      </c>
      <c r="AE21" s="29">
        <v>0</v>
      </c>
      <c r="AF21" s="29">
        <v>50</v>
      </c>
      <c r="AG21" s="29">
        <v>11</v>
      </c>
      <c r="AH21" s="29">
        <v>207</v>
      </c>
      <c r="AI21" s="29">
        <v>13</v>
      </c>
    </row>
    <row r="22" spans="1:35" ht="15" customHeight="1" thickBot="1">
      <c r="A22" s="69" t="s">
        <v>46</v>
      </c>
      <c r="B22" s="36">
        <v>3</v>
      </c>
      <c r="C22" s="36">
        <v>5</v>
      </c>
      <c r="D22" s="36">
        <v>4</v>
      </c>
      <c r="E22" s="36">
        <v>0</v>
      </c>
      <c r="F22" s="36">
        <v>77</v>
      </c>
      <c r="G22" s="36">
        <v>104</v>
      </c>
      <c r="H22" s="36">
        <v>79</v>
      </c>
      <c r="I22" s="36">
        <v>105</v>
      </c>
      <c r="J22" s="36">
        <v>6</v>
      </c>
      <c r="K22" s="36">
        <v>5</v>
      </c>
      <c r="L22" s="36">
        <v>26</v>
      </c>
      <c r="M22" s="36">
        <v>29</v>
      </c>
      <c r="N22" s="36">
        <v>15</v>
      </c>
      <c r="O22" s="36">
        <v>7</v>
      </c>
      <c r="P22" s="36">
        <v>210</v>
      </c>
      <c r="Q22" s="36">
        <v>255</v>
      </c>
      <c r="R22" s="36">
        <v>32</v>
      </c>
      <c r="S22" s="36">
        <v>4</v>
      </c>
      <c r="T22" s="36">
        <v>0</v>
      </c>
      <c r="U22" s="36">
        <v>0</v>
      </c>
      <c r="V22" s="36">
        <v>46</v>
      </c>
      <c r="W22" s="36">
        <v>10</v>
      </c>
      <c r="X22" s="36">
        <v>1</v>
      </c>
      <c r="Y22" s="36">
        <v>0</v>
      </c>
      <c r="Z22" s="36">
        <v>44</v>
      </c>
      <c r="AA22" s="36">
        <v>5</v>
      </c>
      <c r="AB22" s="36">
        <v>44</v>
      </c>
      <c r="AC22" s="36">
        <v>12</v>
      </c>
      <c r="AD22" s="36">
        <v>2</v>
      </c>
      <c r="AE22" s="36">
        <v>0</v>
      </c>
      <c r="AF22" s="36">
        <v>1</v>
      </c>
      <c r="AG22" s="36">
        <v>2</v>
      </c>
      <c r="AH22" s="36">
        <v>170</v>
      </c>
      <c r="AI22" s="36">
        <v>33</v>
      </c>
    </row>
    <row r="23" spans="1:35" ht="15" customHeight="1" thickBot="1">
      <c r="A23" s="70" t="s">
        <v>47</v>
      </c>
      <c r="B23" s="38">
        <v>494</v>
      </c>
      <c r="C23" s="38">
        <v>484</v>
      </c>
      <c r="D23" s="38">
        <v>2582</v>
      </c>
      <c r="E23" s="38">
        <v>931</v>
      </c>
      <c r="F23" s="38">
        <v>15844</v>
      </c>
      <c r="G23" s="38">
        <v>5945</v>
      </c>
      <c r="H23" s="38">
        <v>15780</v>
      </c>
      <c r="I23" s="38">
        <v>5962</v>
      </c>
      <c r="J23" s="38">
        <v>1822</v>
      </c>
      <c r="K23" s="38">
        <v>1141</v>
      </c>
      <c r="L23" s="38">
        <v>2991</v>
      </c>
      <c r="M23" s="38">
        <v>862</v>
      </c>
      <c r="N23" s="38">
        <v>1587</v>
      </c>
      <c r="O23" s="38">
        <v>941</v>
      </c>
      <c r="P23" s="38">
        <v>41100</v>
      </c>
      <c r="Q23" s="38">
        <v>16266</v>
      </c>
      <c r="R23" s="38">
        <v>4145</v>
      </c>
      <c r="S23" s="38">
        <v>267</v>
      </c>
      <c r="T23" s="38">
        <v>56</v>
      </c>
      <c r="U23" s="38">
        <v>4</v>
      </c>
      <c r="V23" s="38">
        <v>728</v>
      </c>
      <c r="W23" s="38">
        <v>60</v>
      </c>
      <c r="X23" s="38">
        <v>84</v>
      </c>
      <c r="Y23" s="38">
        <v>9</v>
      </c>
      <c r="Z23" s="38">
        <v>1223</v>
      </c>
      <c r="AA23" s="38">
        <v>46</v>
      </c>
      <c r="AB23" s="38">
        <v>4759</v>
      </c>
      <c r="AC23" s="38">
        <v>287</v>
      </c>
      <c r="AD23" s="38">
        <v>162</v>
      </c>
      <c r="AE23" s="38">
        <v>21</v>
      </c>
      <c r="AF23" s="38">
        <v>2981</v>
      </c>
      <c r="AG23" s="38">
        <v>205</v>
      </c>
      <c r="AH23" s="38">
        <v>14138</v>
      </c>
      <c r="AI23" s="38">
        <v>899</v>
      </c>
    </row>
    <row r="25" ht="15" customHeight="1">
      <c r="C25" s="19"/>
    </row>
    <row r="26" ht="15" customHeight="1">
      <c r="P26" s="19"/>
    </row>
  </sheetData>
  <sheetProtection/>
  <mergeCells count="19">
    <mergeCell ref="N4:O4"/>
    <mergeCell ref="P4:Q4"/>
    <mergeCell ref="AH4:AI4"/>
    <mergeCell ref="X4:Y4"/>
    <mergeCell ref="Z4:AA4"/>
    <mergeCell ref="AB4:AC4"/>
    <mergeCell ref="AD4:AE4"/>
    <mergeCell ref="R4:S4"/>
    <mergeCell ref="T4:U4"/>
    <mergeCell ref="R1:AI1"/>
    <mergeCell ref="V4:W4"/>
    <mergeCell ref="B4:C4"/>
    <mergeCell ref="D4:E4"/>
    <mergeCell ref="F4:G4"/>
    <mergeCell ref="H4:I4"/>
    <mergeCell ref="J4:K4"/>
    <mergeCell ref="L4:M4"/>
    <mergeCell ref="B1:Q1"/>
    <mergeCell ref="AF4:AG4"/>
  </mergeCells>
  <printOptions/>
  <pageMargins left="0.7874015748031497" right="0.38" top="1.05" bottom="0.1968503937007874" header="0" footer="0"/>
  <pageSetup fitToHeight="0" horizontalDpi="600" verticalDpi="600" orientation="landscape" paperSize="9" scale="70" r:id="rId1"/>
  <headerFooter alignWithMargins="0">
    <oddFooter>&amp;R&amp;P/&amp;N</oddFooter>
  </headerFooter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6" sqref="A6:B23"/>
    </sheetView>
  </sheetViews>
  <sheetFormatPr defaultColWidth="11.421875" defaultRowHeight="15.75" customHeight="1"/>
  <cols>
    <col min="1" max="1" width="26.00390625" style="1" customWidth="1"/>
    <col min="2" max="2" width="18.28125" style="1" customWidth="1"/>
    <col min="3" max="3" width="19.57421875" style="1" bestFit="1" customWidth="1"/>
    <col min="4" max="4" width="19.00390625" style="1" bestFit="1" customWidth="1"/>
    <col min="5" max="5" width="20.421875" style="1" bestFit="1" customWidth="1"/>
    <col min="6" max="7" width="19.8515625" style="1" bestFit="1" customWidth="1"/>
    <col min="8" max="8" width="22.28125" style="1" bestFit="1" customWidth="1"/>
    <col min="9" max="16384" width="11.421875" style="1" customWidth="1"/>
  </cols>
  <sheetData>
    <row r="1" spans="2:24" ht="15.75" customHeight="1">
      <c r="B1" s="115" t="s">
        <v>140</v>
      </c>
      <c r="C1" s="115"/>
      <c r="D1" s="115"/>
      <c r="E1" s="115"/>
      <c r="F1" s="115"/>
      <c r="G1" s="115"/>
      <c r="H1" s="11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15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>
      <c r="A3" s="7" t="s">
        <v>229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8" s="4" customFormat="1" ht="15.75" customHeight="1">
      <c r="B4" s="165" t="s">
        <v>110</v>
      </c>
      <c r="C4" s="166"/>
      <c r="D4" s="166"/>
      <c r="E4" s="166"/>
      <c r="F4" s="166"/>
      <c r="G4" s="166"/>
      <c r="H4" s="167"/>
    </row>
    <row r="5" spans="2:8" s="4" customFormat="1" ht="39.75" customHeight="1">
      <c r="B5" s="33" t="s">
        <v>111</v>
      </c>
      <c r="C5" s="33" t="s">
        <v>89</v>
      </c>
      <c r="D5" s="33" t="s">
        <v>88</v>
      </c>
      <c r="E5" s="33" t="s">
        <v>86</v>
      </c>
      <c r="F5" s="33" t="s">
        <v>87</v>
      </c>
      <c r="G5" s="33" t="s">
        <v>112</v>
      </c>
      <c r="H5" s="33" t="s">
        <v>113</v>
      </c>
    </row>
    <row r="6" spans="1:8" ht="15.75" customHeight="1">
      <c r="A6" s="68" t="s">
        <v>30</v>
      </c>
      <c r="B6" s="29">
        <v>8026</v>
      </c>
      <c r="C6" s="29">
        <v>6245</v>
      </c>
      <c r="D6" s="29">
        <v>169</v>
      </c>
      <c r="E6" s="29">
        <v>1582</v>
      </c>
      <c r="F6" s="29">
        <v>30</v>
      </c>
      <c r="G6" s="29">
        <v>6492</v>
      </c>
      <c r="H6" s="29">
        <v>1534</v>
      </c>
    </row>
    <row r="7" spans="1:8" ht="15.75" customHeight="1">
      <c r="A7" s="68" t="s">
        <v>31</v>
      </c>
      <c r="B7" s="29">
        <v>833</v>
      </c>
      <c r="C7" s="29">
        <v>501</v>
      </c>
      <c r="D7" s="29">
        <v>11</v>
      </c>
      <c r="E7" s="29">
        <v>321</v>
      </c>
      <c r="F7" s="29">
        <v>0</v>
      </c>
      <c r="G7" s="29">
        <v>490</v>
      </c>
      <c r="H7" s="29">
        <v>343</v>
      </c>
    </row>
    <row r="8" spans="1:8" ht="15.75" customHeight="1">
      <c r="A8" s="68" t="s">
        <v>32</v>
      </c>
      <c r="B8" s="29">
        <v>788</v>
      </c>
      <c r="C8" s="29">
        <v>591</v>
      </c>
      <c r="D8" s="29">
        <v>9</v>
      </c>
      <c r="E8" s="29">
        <v>187</v>
      </c>
      <c r="F8" s="29">
        <v>1</v>
      </c>
      <c r="G8" s="29">
        <v>624</v>
      </c>
      <c r="H8" s="29">
        <v>164</v>
      </c>
    </row>
    <row r="9" spans="1:8" ht="15.75" customHeight="1">
      <c r="A9" s="68" t="s">
        <v>33</v>
      </c>
      <c r="B9" s="29">
        <v>666</v>
      </c>
      <c r="C9" s="29">
        <v>419</v>
      </c>
      <c r="D9" s="29">
        <v>11</v>
      </c>
      <c r="E9" s="29">
        <v>233</v>
      </c>
      <c r="F9" s="29">
        <v>3</v>
      </c>
      <c r="G9" s="29">
        <v>394</v>
      </c>
      <c r="H9" s="29">
        <v>272</v>
      </c>
    </row>
    <row r="10" spans="1:8" ht="15.75" customHeight="1">
      <c r="A10" s="68" t="s">
        <v>34</v>
      </c>
      <c r="B10" s="29">
        <v>2241</v>
      </c>
      <c r="C10" s="29">
        <v>1741</v>
      </c>
      <c r="D10" s="29">
        <v>37</v>
      </c>
      <c r="E10" s="29">
        <v>457</v>
      </c>
      <c r="F10" s="29">
        <v>6</v>
      </c>
      <c r="G10" s="29">
        <v>1768</v>
      </c>
      <c r="H10" s="29">
        <v>473</v>
      </c>
    </row>
    <row r="11" spans="1:8" ht="15.75" customHeight="1">
      <c r="A11" s="68" t="s">
        <v>35</v>
      </c>
      <c r="B11" s="29">
        <v>352</v>
      </c>
      <c r="C11" s="29">
        <v>285</v>
      </c>
      <c r="D11" s="29">
        <v>2</v>
      </c>
      <c r="E11" s="29">
        <v>65</v>
      </c>
      <c r="F11" s="29">
        <v>0</v>
      </c>
      <c r="G11" s="29">
        <v>291</v>
      </c>
      <c r="H11" s="29">
        <v>61</v>
      </c>
    </row>
    <row r="12" spans="1:8" ht="15.75" customHeight="1">
      <c r="A12" s="68" t="s">
        <v>36</v>
      </c>
      <c r="B12" s="29">
        <v>1361</v>
      </c>
      <c r="C12" s="29">
        <v>935</v>
      </c>
      <c r="D12" s="29">
        <v>11</v>
      </c>
      <c r="E12" s="29">
        <v>412</v>
      </c>
      <c r="F12" s="29">
        <v>4</v>
      </c>
      <c r="G12" s="29">
        <v>1005</v>
      </c>
      <c r="H12" s="29">
        <v>356</v>
      </c>
    </row>
    <row r="13" spans="1:8" ht="15.75" customHeight="1">
      <c r="A13" s="68" t="s">
        <v>37</v>
      </c>
      <c r="B13" s="29">
        <v>1823</v>
      </c>
      <c r="C13" s="29">
        <v>1272</v>
      </c>
      <c r="D13" s="29">
        <v>22</v>
      </c>
      <c r="E13" s="29">
        <v>522</v>
      </c>
      <c r="F13" s="29">
        <v>7</v>
      </c>
      <c r="G13" s="29">
        <v>1317</v>
      </c>
      <c r="H13" s="29">
        <v>506</v>
      </c>
    </row>
    <row r="14" spans="1:8" ht="15.75" customHeight="1">
      <c r="A14" s="68" t="s">
        <v>38</v>
      </c>
      <c r="B14" s="29">
        <v>5616</v>
      </c>
      <c r="C14" s="29">
        <v>3489</v>
      </c>
      <c r="D14" s="29">
        <v>126</v>
      </c>
      <c r="E14" s="29">
        <v>1932</v>
      </c>
      <c r="F14" s="29">
        <v>69</v>
      </c>
      <c r="G14" s="29">
        <v>3560</v>
      </c>
      <c r="H14" s="29">
        <v>2056</v>
      </c>
    </row>
    <row r="15" spans="1:8" ht="15.75" customHeight="1">
      <c r="A15" s="68" t="s">
        <v>39</v>
      </c>
      <c r="B15" s="29">
        <v>4378</v>
      </c>
      <c r="C15" s="29">
        <v>2911</v>
      </c>
      <c r="D15" s="29">
        <v>76</v>
      </c>
      <c r="E15" s="29">
        <v>1295</v>
      </c>
      <c r="F15" s="29">
        <v>96</v>
      </c>
      <c r="G15" s="29">
        <v>2992</v>
      </c>
      <c r="H15" s="29">
        <v>1386</v>
      </c>
    </row>
    <row r="16" spans="1:8" ht="15.75" customHeight="1">
      <c r="A16" s="68" t="s">
        <v>40</v>
      </c>
      <c r="B16" s="29">
        <v>704</v>
      </c>
      <c r="C16" s="29">
        <v>599</v>
      </c>
      <c r="D16" s="29">
        <v>6</v>
      </c>
      <c r="E16" s="29">
        <v>98</v>
      </c>
      <c r="F16" s="29">
        <v>1</v>
      </c>
      <c r="G16" s="29">
        <v>619</v>
      </c>
      <c r="H16" s="29">
        <v>85</v>
      </c>
    </row>
    <row r="17" spans="1:8" ht="15.75" customHeight="1">
      <c r="A17" s="68" t="s">
        <v>41</v>
      </c>
      <c r="B17" s="29">
        <v>1564</v>
      </c>
      <c r="C17" s="29">
        <v>1302</v>
      </c>
      <c r="D17" s="29">
        <v>10</v>
      </c>
      <c r="E17" s="29">
        <v>252</v>
      </c>
      <c r="F17" s="29">
        <v>0</v>
      </c>
      <c r="G17" s="29">
        <v>1336</v>
      </c>
      <c r="H17" s="29">
        <v>228</v>
      </c>
    </row>
    <row r="18" spans="1:8" ht="15.75" customHeight="1">
      <c r="A18" s="68" t="s">
        <v>42</v>
      </c>
      <c r="B18" s="29">
        <v>5107</v>
      </c>
      <c r="C18" s="29">
        <v>3096</v>
      </c>
      <c r="D18" s="29">
        <v>34</v>
      </c>
      <c r="E18" s="29">
        <v>1960</v>
      </c>
      <c r="F18" s="29">
        <v>17</v>
      </c>
      <c r="G18" s="29">
        <v>3110</v>
      </c>
      <c r="H18" s="29">
        <v>1997</v>
      </c>
    </row>
    <row r="19" spans="1:8" ht="15.75" customHeight="1">
      <c r="A19" s="68" t="s">
        <v>43</v>
      </c>
      <c r="B19" s="29">
        <v>1465</v>
      </c>
      <c r="C19" s="29">
        <v>971</v>
      </c>
      <c r="D19" s="29">
        <v>17</v>
      </c>
      <c r="E19" s="29">
        <v>474</v>
      </c>
      <c r="F19" s="29">
        <v>3</v>
      </c>
      <c r="G19" s="29">
        <v>950</v>
      </c>
      <c r="H19" s="29">
        <v>515</v>
      </c>
    </row>
    <row r="20" spans="1:8" ht="15.75" customHeight="1">
      <c r="A20" s="68" t="s">
        <v>44</v>
      </c>
      <c r="B20" s="29">
        <v>291</v>
      </c>
      <c r="C20" s="29">
        <v>184</v>
      </c>
      <c r="D20" s="29">
        <v>2</v>
      </c>
      <c r="E20" s="29">
        <v>104</v>
      </c>
      <c r="F20" s="29">
        <v>1</v>
      </c>
      <c r="G20" s="29">
        <v>166</v>
      </c>
      <c r="H20" s="29">
        <v>125</v>
      </c>
    </row>
    <row r="21" spans="1:8" ht="15.75" customHeight="1">
      <c r="A21" s="68" t="s">
        <v>45</v>
      </c>
      <c r="B21" s="29">
        <v>819</v>
      </c>
      <c r="C21" s="29">
        <v>520</v>
      </c>
      <c r="D21" s="29">
        <v>14</v>
      </c>
      <c r="E21" s="29">
        <v>277</v>
      </c>
      <c r="F21" s="29">
        <v>8</v>
      </c>
      <c r="G21" s="29">
        <v>532</v>
      </c>
      <c r="H21" s="29">
        <v>287</v>
      </c>
    </row>
    <row r="22" spans="1:8" ht="15.75" customHeight="1" thickBot="1">
      <c r="A22" s="69" t="s">
        <v>46</v>
      </c>
      <c r="B22" s="36">
        <v>258</v>
      </c>
      <c r="C22" s="36">
        <v>142</v>
      </c>
      <c r="D22" s="36">
        <v>0</v>
      </c>
      <c r="E22" s="36">
        <v>114</v>
      </c>
      <c r="F22" s="36">
        <v>2</v>
      </c>
      <c r="G22" s="36">
        <v>157</v>
      </c>
      <c r="H22" s="36">
        <v>101</v>
      </c>
    </row>
    <row r="23" spans="1:8" ht="15.75" customHeight="1" thickBot="1">
      <c r="A23" s="70" t="s">
        <v>47</v>
      </c>
      <c r="B23" s="38">
        <v>36292</v>
      </c>
      <c r="C23" s="38">
        <v>25203</v>
      </c>
      <c r="D23" s="38">
        <v>557</v>
      </c>
      <c r="E23" s="38">
        <v>10285</v>
      </c>
      <c r="F23" s="38">
        <v>248</v>
      </c>
      <c r="G23" s="38">
        <v>25803</v>
      </c>
      <c r="H23" s="38">
        <v>10489</v>
      </c>
    </row>
    <row r="24" ht="15.75" customHeight="1">
      <c r="A24" s="4"/>
    </row>
    <row r="25" spans="2:8" ht="15.75" customHeight="1">
      <c r="B25" s="19"/>
      <c r="C25" s="19"/>
      <c r="D25" s="19"/>
      <c r="E25" s="19"/>
      <c r="F25" s="19"/>
      <c r="G25" s="19"/>
      <c r="H25" s="19"/>
    </row>
    <row r="36" ht="15.75" customHeight="1">
      <c r="C36" s="19"/>
    </row>
  </sheetData>
  <sheetProtection/>
  <mergeCells count="2">
    <mergeCell ref="B4:H4"/>
    <mergeCell ref="B1:H1"/>
  </mergeCells>
  <printOptions/>
  <pageMargins left="0.7874015748031497" right="0.38" top="0.98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26.00390625" style="1" customWidth="1"/>
    <col min="2" max="2" width="23.00390625" style="1" customWidth="1"/>
    <col min="3" max="16384" width="11.421875" style="1" customWidth="1"/>
  </cols>
  <sheetData>
    <row r="1" spans="1:2" ht="15" customHeight="1">
      <c r="A1" s="115" t="s">
        <v>106</v>
      </c>
      <c r="B1" s="115"/>
    </row>
    <row r="2" spans="1:2" ht="15" customHeight="1">
      <c r="A2" s="115" t="s">
        <v>29</v>
      </c>
      <c r="B2" s="115"/>
    </row>
    <row r="3" ht="15" customHeight="1">
      <c r="A3" s="4"/>
    </row>
    <row r="4" ht="39" customHeight="1">
      <c r="A4" s="7" t="s">
        <v>229</v>
      </c>
    </row>
    <row r="5" ht="39.75" customHeight="1">
      <c r="B5" s="33" t="s">
        <v>29</v>
      </c>
    </row>
    <row r="6" spans="1:2" ht="15" customHeight="1">
      <c r="A6" s="68" t="s">
        <v>30</v>
      </c>
      <c r="B6" s="29">
        <v>2045</v>
      </c>
    </row>
    <row r="7" spans="1:2" ht="15" customHeight="1">
      <c r="A7" s="68" t="s">
        <v>31</v>
      </c>
      <c r="B7" s="29">
        <v>206</v>
      </c>
    </row>
    <row r="8" spans="1:2" ht="15" customHeight="1">
      <c r="A8" s="68" t="s">
        <v>32</v>
      </c>
      <c r="B8" s="29">
        <v>247</v>
      </c>
    </row>
    <row r="9" spans="1:2" ht="15" customHeight="1">
      <c r="A9" s="68" t="s">
        <v>33</v>
      </c>
      <c r="B9" s="29">
        <v>548</v>
      </c>
    </row>
    <row r="10" spans="1:2" ht="15" customHeight="1">
      <c r="A10" s="68" t="s">
        <v>34</v>
      </c>
      <c r="B10" s="29">
        <v>1117</v>
      </c>
    </row>
    <row r="11" spans="1:2" ht="15" customHeight="1">
      <c r="A11" s="68" t="s">
        <v>35</v>
      </c>
      <c r="B11" s="29">
        <v>98</v>
      </c>
    </row>
    <row r="12" spans="1:2" ht="15" customHeight="1">
      <c r="A12" s="68" t="s">
        <v>36</v>
      </c>
      <c r="B12" s="29">
        <v>301</v>
      </c>
    </row>
    <row r="13" spans="1:2" ht="15" customHeight="1">
      <c r="A13" s="68" t="s">
        <v>37</v>
      </c>
      <c r="B13" s="29">
        <v>591</v>
      </c>
    </row>
    <row r="14" spans="1:2" ht="15" customHeight="1">
      <c r="A14" s="68" t="s">
        <v>38</v>
      </c>
      <c r="B14" s="29">
        <v>834</v>
      </c>
    </row>
    <row r="15" spans="1:2" ht="15" customHeight="1">
      <c r="A15" s="68" t="s">
        <v>39</v>
      </c>
      <c r="B15" s="29">
        <v>1538</v>
      </c>
    </row>
    <row r="16" spans="1:2" ht="15" customHeight="1">
      <c r="A16" s="68" t="s">
        <v>40</v>
      </c>
      <c r="B16" s="29">
        <v>313</v>
      </c>
    </row>
    <row r="17" spans="1:2" ht="15" customHeight="1">
      <c r="A17" s="68" t="s">
        <v>41</v>
      </c>
      <c r="B17" s="29">
        <v>376</v>
      </c>
    </row>
    <row r="18" spans="1:2" ht="15" customHeight="1">
      <c r="A18" s="68" t="s">
        <v>42</v>
      </c>
      <c r="B18" s="29">
        <v>441</v>
      </c>
    </row>
    <row r="19" spans="1:2" ht="15" customHeight="1">
      <c r="A19" s="68" t="s">
        <v>43</v>
      </c>
      <c r="B19" s="29">
        <v>685</v>
      </c>
    </row>
    <row r="20" spans="1:2" ht="15" customHeight="1">
      <c r="A20" s="68" t="s">
        <v>44</v>
      </c>
      <c r="B20" s="29">
        <v>93</v>
      </c>
    </row>
    <row r="21" spans="1:2" ht="15" customHeight="1">
      <c r="A21" s="68" t="s">
        <v>45</v>
      </c>
      <c r="B21" s="29">
        <v>607</v>
      </c>
    </row>
    <row r="22" spans="1:2" ht="15" customHeight="1" thickBot="1">
      <c r="A22" s="69" t="s">
        <v>46</v>
      </c>
      <c r="B22" s="36">
        <v>93</v>
      </c>
    </row>
    <row r="23" spans="1:2" ht="15" customHeight="1" thickBot="1">
      <c r="A23" s="72" t="s">
        <v>47</v>
      </c>
      <c r="B23" s="73">
        <v>10133</v>
      </c>
    </row>
  </sheetData>
  <sheetProtection/>
  <mergeCells count="2">
    <mergeCell ref="A1:B1"/>
    <mergeCell ref="A2:B2"/>
  </mergeCells>
  <printOptions/>
  <pageMargins left="2.14" right="0.38" top="1.6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6.0039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4" width="13.00390625" style="1" bestFit="1" customWidth="1"/>
    <col min="15" max="15" width="10.421875" style="1" bestFit="1" customWidth="1"/>
    <col min="16" max="16" width="12.28125" style="1" bestFit="1" customWidth="1"/>
    <col min="17" max="16384" width="11.421875" style="1" customWidth="1"/>
  </cols>
  <sheetData>
    <row r="1" spans="2:16" ht="15">
      <c r="B1" s="115" t="s">
        <v>194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3:16" ht="15">
      <c r="C2" s="169"/>
      <c r="D2" s="169"/>
      <c r="E2" s="170"/>
      <c r="F2" s="17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2.75">
      <c r="A3" s="4"/>
      <c r="B3" s="4"/>
    </row>
    <row r="4" spans="1:2" ht="15">
      <c r="A4" s="7" t="s">
        <v>229</v>
      </c>
      <c r="B4" s="6"/>
    </row>
    <row r="5" spans="1:16" ht="39.75" customHeight="1">
      <c r="A5" s="71"/>
      <c r="B5" s="168" t="s">
        <v>93</v>
      </c>
      <c r="C5" s="168"/>
      <c r="D5" s="168"/>
      <c r="E5" s="168"/>
      <c r="F5" s="168"/>
      <c r="G5" s="168" t="s">
        <v>94</v>
      </c>
      <c r="H5" s="168"/>
      <c r="I5" s="168"/>
      <c r="J5" s="168"/>
      <c r="K5" s="168"/>
      <c r="L5" s="168" t="s">
        <v>5</v>
      </c>
      <c r="M5" s="168"/>
      <c r="N5" s="168"/>
      <c r="O5" s="168"/>
      <c r="P5" s="168"/>
    </row>
    <row r="6" spans="1:16" ht="25.5">
      <c r="A6" s="8"/>
      <c r="B6" s="33" t="s">
        <v>95</v>
      </c>
      <c r="C6" s="33" t="s">
        <v>82</v>
      </c>
      <c r="D6" s="33" t="s">
        <v>83</v>
      </c>
      <c r="E6" s="33" t="s">
        <v>84</v>
      </c>
      <c r="F6" s="33" t="s">
        <v>85</v>
      </c>
      <c r="G6" s="33" t="s">
        <v>95</v>
      </c>
      <c r="H6" s="33" t="s">
        <v>82</v>
      </c>
      <c r="I6" s="33" t="s">
        <v>83</v>
      </c>
      <c r="J6" s="33" t="s">
        <v>84</v>
      </c>
      <c r="K6" s="33" t="s">
        <v>85</v>
      </c>
      <c r="L6" s="33" t="s">
        <v>95</v>
      </c>
      <c r="M6" s="33" t="s">
        <v>82</v>
      </c>
      <c r="N6" s="33" t="s">
        <v>83</v>
      </c>
      <c r="O6" s="33" t="s">
        <v>84</v>
      </c>
      <c r="P6" s="33" t="s">
        <v>85</v>
      </c>
    </row>
    <row r="7" spans="1:16" ht="12.75">
      <c r="A7" s="68" t="s">
        <v>30</v>
      </c>
      <c r="B7" s="29">
        <v>4434</v>
      </c>
      <c r="C7" s="29">
        <v>2730</v>
      </c>
      <c r="D7" s="29">
        <v>517</v>
      </c>
      <c r="E7" s="29">
        <v>1100</v>
      </c>
      <c r="F7" s="29">
        <v>87</v>
      </c>
      <c r="G7" s="29">
        <v>12</v>
      </c>
      <c r="H7" s="29">
        <v>3</v>
      </c>
      <c r="I7" s="29">
        <v>0</v>
      </c>
      <c r="J7" s="29">
        <v>9</v>
      </c>
      <c r="K7" s="29">
        <v>0</v>
      </c>
      <c r="L7" s="29">
        <v>4446</v>
      </c>
      <c r="M7" s="29">
        <v>2733</v>
      </c>
      <c r="N7" s="29">
        <v>517</v>
      </c>
      <c r="O7" s="29">
        <v>1109</v>
      </c>
      <c r="P7" s="29">
        <v>87</v>
      </c>
    </row>
    <row r="8" spans="1:16" ht="12.75">
      <c r="A8" s="68" t="s">
        <v>31</v>
      </c>
      <c r="B8" s="29">
        <v>357</v>
      </c>
      <c r="C8" s="29">
        <v>176</v>
      </c>
      <c r="D8" s="29">
        <v>105</v>
      </c>
      <c r="E8" s="29">
        <v>51</v>
      </c>
      <c r="F8" s="29">
        <v>25</v>
      </c>
      <c r="G8" s="29">
        <v>1</v>
      </c>
      <c r="H8" s="29">
        <v>0</v>
      </c>
      <c r="I8" s="29">
        <v>0</v>
      </c>
      <c r="J8" s="29">
        <v>0</v>
      </c>
      <c r="K8" s="29">
        <v>1</v>
      </c>
      <c r="L8" s="29">
        <v>358</v>
      </c>
      <c r="M8" s="29">
        <v>176</v>
      </c>
      <c r="N8" s="29">
        <v>105</v>
      </c>
      <c r="O8" s="29">
        <v>51</v>
      </c>
      <c r="P8" s="29">
        <v>26</v>
      </c>
    </row>
    <row r="9" spans="1:16" ht="12.75">
      <c r="A9" s="68" t="s">
        <v>32</v>
      </c>
      <c r="B9" s="29">
        <v>404</v>
      </c>
      <c r="C9" s="29">
        <v>264</v>
      </c>
      <c r="D9" s="29">
        <v>67</v>
      </c>
      <c r="E9" s="29">
        <v>62</v>
      </c>
      <c r="F9" s="29">
        <v>11</v>
      </c>
      <c r="G9" s="29">
        <v>5</v>
      </c>
      <c r="H9" s="29">
        <v>2</v>
      </c>
      <c r="I9" s="29">
        <v>0</v>
      </c>
      <c r="J9" s="29">
        <v>3</v>
      </c>
      <c r="K9" s="29">
        <v>0</v>
      </c>
      <c r="L9" s="29">
        <v>409</v>
      </c>
      <c r="M9" s="29">
        <v>266</v>
      </c>
      <c r="N9" s="29">
        <v>67</v>
      </c>
      <c r="O9" s="29">
        <v>65</v>
      </c>
      <c r="P9" s="29">
        <v>11</v>
      </c>
    </row>
    <row r="10" spans="1:16" ht="12.75">
      <c r="A10" s="68" t="s">
        <v>33</v>
      </c>
      <c r="B10" s="29">
        <v>731</v>
      </c>
      <c r="C10" s="29">
        <v>390</v>
      </c>
      <c r="D10" s="29">
        <v>277</v>
      </c>
      <c r="E10" s="29">
        <v>41</v>
      </c>
      <c r="F10" s="29">
        <v>23</v>
      </c>
      <c r="G10" s="29">
        <v>2</v>
      </c>
      <c r="H10" s="29">
        <v>1</v>
      </c>
      <c r="I10" s="29">
        <v>1</v>
      </c>
      <c r="J10" s="29">
        <v>0</v>
      </c>
      <c r="K10" s="29">
        <v>0</v>
      </c>
      <c r="L10" s="29">
        <v>733</v>
      </c>
      <c r="M10" s="29">
        <v>391</v>
      </c>
      <c r="N10" s="29">
        <v>278</v>
      </c>
      <c r="O10" s="29">
        <v>41</v>
      </c>
      <c r="P10" s="29">
        <v>23</v>
      </c>
    </row>
    <row r="11" spans="1:16" ht="12.75">
      <c r="A11" s="68" t="s">
        <v>34</v>
      </c>
      <c r="B11" s="29">
        <v>2104</v>
      </c>
      <c r="C11" s="29">
        <v>1278</v>
      </c>
      <c r="D11" s="29">
        <v>352</v>
      </c>
      <c r="E11" s="29">
        <v>409</v>
      </c>
      <c r="F11" s="29">
        <v>65</v>
      </c>
      <c r="G11" s="29">
        <v>13</v>
      </c>
      <c r="H11" s="29">
        <v>7</v>
      </c>
      <c r="I11" s="29">
        <v>2</v>
      </c>
      <c r="J11" s="29">
        <v>4</v>
      </c>
      <c r="K11" s="29">
        <v>0</v>
      </c>
      <c r="L11" s="29">
        <v>2117</v>
      </c>
      <c r="M11" s="29">
        <v>1285</v>
      </c>
      <c r="N11" s="29">
        <v>354</v>
      </c>
      <c r="O11" s="29">
        <v>413</v>
      </c>
      <c r="P11" s="29">
        <v>65</v>
      </c>
    </row>
    <row r="12" spans="1:16" ht="12.75">
      <c r="A12" s="68" t="s">
        <v>35</v>
      </c>
      <c r="B12" s="29">
        <v>188</v>
      </c>
      <c r="C12" s="29">
        <v>116</v>
      </c>
      <c r="D12" s="29">
        <v>28</v>
      </c>
      <c r="E12" s="29">
        <v>37</v>
      </c>
      <c r="F12" s="29">
        <v>7</v>
      </c>
      <c r="G12" s="29">
        <v>1</v>
      </c>
      <c r="H12" s="29">
        <v>0</v>
      </c>
      <c r="I12" s="29">
        <v>0</v>
      </c>
      <c r="J12" s="29">
        <v>1</v>
      </c>
      <c r="K12" s="29">
        <v>0</v>
      </c>
      <c r="L12" s="29">
        <v>189</v>
      </c>
      <c r="M12" s="29">
        <v>116</v>
      </c>
      <c r="N12" s="29">
        <v>28</v>
      </c>
      <c r="O12" s="29">
        <v>38</v>
      </c>
      <c r="P12" s="29">
        <v>7</v>
      </c>
    </row>
    <row r="13" spans="1:16" ht="12.75">
      <c r="A13" s="68" t="s">
        <v>36</v>
      </c>
      <c r="B13" s="29">
        <v>570</v>
      </c>
      <c r="C13" s="29">
        <v>334</v>
      </c>
      <c r="D13" s="29">
        <v>72</v>
      </c>
      <c r="E13" s="29">
        <v>153</v>
      </c>
      <c r="F13" s="29">
        <v>11</v>
      </c>
      <c r="G13" s="29">
        <v>2</v>
      </c>
      <c r="H13" s="29">
        <v>1</v>
      </c>
      <c r="I13" s="29">
        <v>0</v>
      </c>
      <c r="J13" s="29">
        <v>1</v>
      </c>
      <c r="K13" s="29">
        <v>0</v>
      </c>
      <c r="L13" s="29">
        <v>572</v>
      </c>
      <c r="M13" s="29">
        <v>335</v>
      </c>
      <c r="N13" s="29">
        <v>72</v>
      </c>
      <c r="O13" s="29">
        <v>154</v>
      </c>
      <c r="P13" s="29">
        <v>11</v>
      </c>
    </row>
    <row r="14" spans="1:16" ht="12.75">
      <c r="A14" s="68" t="s">
        <v>37</v>
      </c>
      <c r="B14" s="29">
        <v>995</v>
      </c>
      <c r="C14" s="29">
        <v>545</v>
      </c>
      <c r="D14" s="29">
        <v>196</v>
      </c>
      <c r="E14" s="29">
        <v>200</v>
      </c>
      <c r="F14" s="29">
        <v>54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995</v>
      </c>
      <c r="M14" s="29">
        <v>545</v>
      </c>
      <c r="N14" s="29">
        <v>196</v>
      </c>
      <c r="O14" s="29">
        <v>200</v>
      </c>
      <c r="P14" s="29">
        <v>54</v>
      </c>
    </row>
    <row r="15" spans="1:16" ht="12.75">
      <c r="A15" s="68" t="s">
        <v>38</v>
      </c>
      <c r="B15" s="29">
        <v>1943</v>
      </c>
      <c r="C15" s="29">
        <v>930</v>
      </c>
      <c r="D15" s="29">
        <v>393</v>
      </c>
      <c r="E15" s="29">
        <v>497</v>
      </c>
      <c r="F15" s="29">
        <v>123</v>
      </c>
      <c r="G15" s="29">
        <v>13</v>
      </c>
      <c r="H15" s="29">
        <v>2</v>
      </c>
      <c r="I15" s="29">
        <v>0</v>
      </c>
      <c r="J15" s="29">
        <v>9</v>
      </c>
      <c r="K15" s="29">
        <v>2</v>
      </c>
      <c r="L15" s="29">
        <v>1956</v>
      </c>
      <c r="M15" s="29">
        <v>932</v>
      </c>
      <c r="N15" s="29">
        <v>393</v>
      </c>
      <c r="O15" s="29">
        <v>506</v>
      </c>
      <c r="P15" s="29">
        <v>125</v>
      </c>
    </row>
    <row r="16" spans="1:16" ht="12.75">
      <c r="A16" s="68" t="s">
        <v>39</v>
      </c>
      <c r="B16" s="29">
        <v>2700</v>
      </c>
      <c r="C16" s="29">
        <v>1541</v>
      </c>
      <c r="D16" s="29">
        <v>685</v>
      </c>
      <c r="E16" s="29">
        <v>396</v>
      </c>
      <c r="F16" s="29">
        <v>78</v>
      </c>
      <c r="G16" s="29">
        <v>31</v>
      </c>
      <c r="H16" s="29">
        <v>20</v>
      </c>
      <c r="I16" s="29">
        <v>7</v>
      </c>
      <c r="J16" s="29">
        <v>3</v>
      </c>
      <c r="K16" s="29">
        <v>1</v>
      </c>
      <c r="L16" s="29">
        <v>2731</v>
      </c>
      <c r="M16" s="29">
        <v>1561</v>
      </c>
      <c r="N16" s="29">
        <v>692</v>
      </c>
      <c r="O16" s="29">
        <v>399</v>
      </c>
      <c r="P16" s="29">
        <v>79</v>
      </c>
    </row>
    <row r="17" spans="1:16" ht="12.75">
      <c r="A17" s="68" t="s">
        <v>40</v>
      </c>
      <c r="B17" s="29">
        <v>506</v>
      </c>
      <c r="C17" s="29">
        <v>390</v>
      </c>
      <c r="D17" s="29">
        <v>32</v>
      </c>
      <c r="E17" s="29">
        <v>79</v>
      </c>
      <c r="F17" s="29">
        <v>5</v>
      </c>
      <c r="G17" s="29">
        <v>8</v>
      </c>
      <c r="H17" s="29">
        <v>5</v>
      </c>
      <c r="I17" s="29">
        <v>3</v>
      </c>
      <c r="J17" s="29">
        <v>0</v>
      </c>
      <c r="K17" s="29">
        <v>0</v>
      </c>
      <c r="L17" s="29">
        <v>514</v>
      </c>
      <c r="M17" s="29">
        <v>395</v>
      </c>
      <c r="N17" s="29">
        <v>35</v>
      </c>
      <c r="O17" s="29">
        <v>79</v>
      </c>
      <c r="P17" s="29">
        <v>5</v>
      </c>
    </row>
    <row r="18" spans="1:16" ht="12.75">
      <c r="A18" s="68" t="s">
        <v>41</v>
      </c>
      <c r="B18" s="29">
        <v>672</v>
      </c>
      <c r="C18" s="29">
        <v>446</v>
      </c>
      <c r="D18" s="29">
        <v>47</v>
      </c>
      <c r="E18" s="29">
        <v>175</v>
      </c>
      <c r="F18" s="29">
        <v>4</v>
      </c>
      <c r="G18" s="29">
        <v>7</v>
      </c>
      <c r="H18" s="29">
        <v>3</v>
      </c>
      <c r="I18" s="29">
        <v>0</v>
      </c>
      <c r="J18" s="29">
        <v>4</v>
      </c>
      <c r="K18" s="29">
        <v>0</v>
      </c>
      <c r="L18" s="29">
        <v>679</v>
      </c>
      <c r="M18" s="29">
        <v>449</v>
      </c>
      <c r="N18" s="29">
        <v>47</v>
      </c>
      <c r="O18" s="29">
        <v>179</v>
      </c>
      <c r="P18" s="29">
        <v>4</v>
      </c>
    </row>
    <row r="19" spans="1:16" ht="12.75">
      <c r="A19" s="68" t="s">
        <v>42</v>
      </c>
      <c r="B19" s="29">
        <v>1282</v>
      </c>
      <c r="C19" s="29">
        <v>512</v>
      </c>
      <c r="D19" s="29">
        <v>264</v>
      </c>
      <c r="E19" s="29">
        <v>383</v>
      </c>
      <c r="F19" s="29">
        <v>123</v>
      </c>
      <c r="G19" s="29">
        <v>14</v>
      </c>
      <c r="H19" s="29">
        <v>2</v>
      </c>
      <c r="I19" s="29">
        <v>0</v>
      </c>
      <c r="J19" s="29">
        <v>11</v>
      </c>
      <c r="K19" s="29">
        <v>1</v>
      </c>
      <c r="L19" s="29">
        <v>1296</v>
      </c>
      <c r="M19" s="29">
        <v>514</v>
      </c>
      <c r="N19" s="29">
        <v>264</v>
      </c>
      <c r="O19" s="29">
        <v>394</v>
      </c>
      <c r="P19" s="29">
        <v>124</v>
      </c>
    </row>
    <row r="20" spans="1:16" ht="12.75">
      <c r="A20" s="68" t="s">
        <v>43</v>
      </c>
      <c r="B20" s="29">
        <v>938</v>
      </c>
      <c r="C20" s="29">
        <v>562</v>
      </c>
      <c r="D20" s="29">
        <v>302</v>
      </c>
      <c r="E20" s="29">
        <v>62</v>
      </c>
      <c r="F20" s="29">
        <v>12</v>
      </c>
      <c r="G20" s="29">
        <v>2</v>
      </c>
      <c r="H20" s="29">
        <v>1</v>
      </c>
      <c r="I20" s="29">
        <v>1</v>
      </c>
      <c r="J20" s="29">
        <v>0</v>
      </c>
      <c r="K20" s="29">
        <v>0</v>
      </c>
      <c r="L20" s="29">
        <v>940</v>
      </c>
      <c r="M20" s="29">
        <v>563</v>
      </c>
      <c r="N20" s="29">
        <v>303</v>
      </c>
      <c r="O20" s="29">
        <v>62</v>
      </c>
      <c r="P20" s="29">
        <v>12</v>
      </c>
    </row>
    <row r="21" spans="1:16" ht="12.75">
      <c r="A21" s="68" t="s">
        <v>44</v>
      </c>
      <c r="B21" s="29">
        <v>142</v>
      </c>
      <c r="C21" s="29">
        <v>65</v>
      </c>
      <c r="D21" s="29">
        <v>49</v>
      </c>
      <c r="E21" s="29">
        <v>15</v>
      </c>
      <c r="F21" s="29">
        <v>13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142</v>
      </c>
      <c r="M21" s="29">
        <v>65</v>
      </c>
      <c r="N21" s="29">
        <v>49</v>
      </c>
      <c r="O21" s="29">
        <v>15</v>
      </c>
      <c r="P21" s="29">
        <v>13</v>
      </c>
    </row>
    <row r="22" spans="1:16" ht="12.75">
      <c r="A22" s="68" t="s">
        <v>45</v>
      </c>
      <c r="B22" s="29">
        <v>873</v>
      </c>
      <c r="C22" s="29">
        <v>503</v>
      </c>
      <c r="D22" s="29">
        <v>239</v>
      </c>
      <c r="E22" s="29">
        <v>104</v>
      </c>
      <c r="F22" s="29">
        <v>27</v>
      </c>
      <c r="G22" s="29">
        <v>25</v>
      </c>
      <c r="H22" s="29">
        <v>18</v>
      </c>
      <c r="I22" s="29">
        <v>7</v>
      </c>
      <c r="J22" s="29">
        <v>0</v>
      </c>
      <c r="K22" s="29">
        <v>0</v>
      </c>
      <c r="L22" s="29">
        <v>898</v>
      </c>
      <c r="M22" s="29">
        <v>521</v>
      </c>
      <c r="N22" s="29">
        <v>246</v>
      </c>
      <c r="O22" s="29">
        <v>104</v>
      </c>
      <c r="P22" s="29">
        <v>27</v>
      </c>
    </row>
    <row r="23" spans="1:16" ht="13.5" thickBot="1">
      <c r="A23" s="69" t="s">
        <v>46</v>
      </c>
      <c r="B23" s="36">
        <v>126</v>
      </c>
      <c r="C23" s="36">
        <v>81</v>
      </c>
      <c r="D23" s="36">
        <v>41</v>
      </c>
      <c r="E23" s="36">
        <v>4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126</v>
      </c>
      <c r="M23" s="36">
        <v>81</v>
      </c>
      <c r="N23" s="36">
        <v>41</v>
      </c>
      <c r="O23" s="36">
        <v>4</v>
      </c>
      <c r="P23" s="36">
        <v>0</v>
      </c>
    </row>
    <row r="24" spans="1:16" ht="13.5" thickBot="1">
      <c r="A24" s="70" t="s">
        <v>47</v>
      </c>
      <c r="B24" s="38">
        <v>18965</v>
      </c>
      <c r="C24" s="38">
        <v>10863</v>
      </c>
      <c r="D24" s="38">
        <v>3666</v>
      </c>
      <c r="E24" s="38">
        <v>3768</v>
      </c>
      <c r="F24" s="38">
        <v>668</v>
      </c>
      <c r="G24" s="38">
        <v>136</v>
      </c>
      <c r="H24" s="38">
        <v>65</v>
      </c>
      <c r="I24" s="38">
        <v>21</v>
      </c>
      <c r="J24" s="38">
        <v>45</v>
      </c>
      <c r="K24" s="38">
        <v>5</v>
      </c>
      <c r="L24" s="38">
        <v>19101</v>
      </c>
      <c r="M24" s="38">
        <v>10928</v>
      </c>
      <c r="N24" s="38">
        <v>3687</v>
      </c>
      <c r="O24" s="38">
        <v>3813</v>
      </c>
      <c r="P24" s="38">
        <v>673</v>
      </c>
    </row>
  </sheetData>
  <sheetProtection/>
  <mergeCells count="5">
    <mergeCell ref="B1:P1"/>
    <mergeCell ref="B5:F5"/>
    <mergeCell ref="G5:K5"/>
    <mergeCell ref="L5:P5"/>
    <mergeCell ref="C2:F2"/>
  </mergeCells>
  <printOptions/>
  <pageMargins left="0.48" right="0.38" top="1.52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6.00390625" style="1" customWidth="1"/>
    <col min="2" max="2" width="15.00390625" style="1" customWidth="1"/>
    <col min="3" max="3" width="14.7109375" style="1" customWidth="1"/>
    <col min="4" max="4" width="14.00390625" style="1" customWidth="1"/>
    <col min="5" max="16384" width="11.421875" style="1" customWidth="1"/>
  </cols>
  <sheetData>
    <row r="1" spans="2:4" ht="12.75">
      <c r="B1" s="4"/>
      <c r="C1" s="4"/>
      <c r="D1" s="4"/>
    </row>
    <row r="2" spans="1:4" ht="12.75">
      <c r="A2" s="171" t="s">
        <v>197</v>
      </c>
      <c r="B2" s="171"/>
      <c r="C2" s="171"/>
      <c r="D2" s="171"/>
    </row>
    <row r="3" ht="12.75">
      <c r="A3" s="4"/>
    </row>
    <row r="4" ht="15">
      <c r="A4" s="20">
        <v>2015</v>
      </c>
    </row>
    <row r="5" ht="39.75" customHeight="1"/>
    <row r="6" spans="2:4" ht="63.75">
      <c r="B6" s="33" t="s">
        <v>195</v>
      </c>
      <c r="C6" s="33" t="s">
        <v>196</v>
      </c>
      <c r="D6" s="33" t="s">
        <v>131</v>
      </c>
    </row>
    <row r="7" spans="1:4" ht="12.75">
      <c r="A7" s="68" t="s">
        <v>30</v>
      </c>
      <c r="B7" s="24">
        <f>+IF(PersonasEnjuiciadas!L7&gt;0,(PersonasEnjuiciadas!C7+PersonasEnjuiciadas!D7+PersonasEnjuiciadas!H7+PersonasEnjuiciadas!I7)/PersonasEnjuiciadas!L7,"-")</f>
        <v>0.7309941520467836</v>
      </c>
      <c r="C7" s="24">
        <f>+IF((PersonasEnjuiciadas!M7+PersonasEnjuiciadas!O7)&gt;0,(PersonasEnjuiciadas!C7+PersonasEnjuiciadas!H7)/(PersonasEnjuiciadas!M7+PersonasEnjuiciadas!O7),"-")</f>
        <v>0.7113482561166059</v>
      </c>
      <c r="D7" s="24">
        <f>+IF((PersonasEnjuiciadas!N7+PersonasEnjuiciadas!P7)&gt;0,(PersonasEnjuiciadas!D7+PersonasEnjuiciadas!I7)/(PersonasEnjuiciadas!N7+PersonasEnjuiciadas!P7),"-")</f>
        <v>0.8559602649006622</v>
      </c>
    </row>
    <row r="8" spans="1:4" ht="12.75">
      <c r="A8" s="68" t="s">
        <v>31</v>
      </c>
      <c r="B8" s="24">
        <f>+IF(PersonasEnjuiciadas!L8&gt;0,(PersonasEnjuiciadas!C8+PersonasEnjuiciadas!D8+PersonasEnjuiciadas!H8+PersonasEnjuiciadas!I8)/PersonasEnjuiciadas!L8,"-")</f>
        <v>0.7849162011173184</v>
      </c>
      <c r="C8" s="24">
        <f>+IF((PersonasEnjuiciadas!M8+PersonasEnjuiciadas!O8)&gt;0,(PersonasEnjuiciadas!C8+PersonasEnjuiciadas!H8)/(PersonasEnjuiciadas!M8+PersonasEnjuiciadas!O8),"-")</f>
        <v>0.775330396475771</v>
      </c>
      <c r="D8" s="24">
        <f>+IF((PersonasEnjuiciadas!N8+PersonasEnjuiciadas!P8)&gt;0,(PersonasEnjuiciadas!D8+PersonasEnjuiciadas!I8)/(PersonasEnjuiciadas!N8+PersonasEnjuiciadas!P8),"-")</f>
        <v>0.8015267175572519</v>
      </c>
    </row>
    <row r="9" spans="1:4" ht="12.75">
      <c r="A9" s="68" t="s">
        <v>32</v>
      </c>
      <c r="B9" s="24">
        <f>+IF(PersonasEnjuiciadas!L9&gt;0,(PersonasEnjuiciadas!C9+PersonasEnjuiciadas!D9+PersonasEnjuiciadas!H9+PersonasEnjuiciadas!I9)/PersonasEnjuiciadas!L9,"-")</f>
        <v>0.8141809290953546</v>
      </c>
      <c r="C9" s="24">
        <f>+IF((PersonasEnjuiciadas!M9+PersonasEnjuiciadas!O9)&gt;0,(PersonasEnjuiciadas!C9+PersonasEnjuiciadas!H9)/(PersonasEnjuiciadas!M9+PersonasEnjuiciadas!O9),"-")</f>
        <v>0.8036253776435045</v>
      </c>
      <c r="D9" s="24">
        <f>+IF((PersonasEnjuiciadas!N9+PersonasEnjuiciadas!P9)&gt;0,(PersonasEnjuiciadas!D9+PersonasEnjuiciadas!I9)/(PersonasEnjuiciadas!N9+PersonasEnjuiciadas!P9),"-")</f>
        <v>0.8589743589743589</v>
      </c>
    </row>
    <row r="10" spans="1:4" ht="12.75">
      <c r="A10" s="68" t="s">
        <v>33</v>
      </c>
      <c r="B10" s="24">
        <f>+IF(PersonasEnjuiciadas!L10&gt;0,(PersonasEnjuiciadas!C10+PersonasEnjuiciadas!D10+PersonasEnjuiciadas!H10+PersonasEnjuiciadas!I10)/PersonasEnjuiciadas!L10,"-")</f>
        <v>0.91268758526603</v>
      </c>
      <c r="C10" s="24">
        <f>+IF((PersonasEnjuiciadas!M10+PersonasEnjuiciadas!O10)&gt;0,(PersonasEnjuiciadas!C10+PersonasEnjuiciadas!H10)/(PersonasEnjuiciadas!M10+PersonasEnjuiciadas!O10),"-")</f>
        <v>0.9050925925925926</v>
      </c>
      <c r="D10" s="24">
        <f>+IF((PersonasEnjuiciadas!N10+PersonasEnjuiciadas!P10)&gt;0,(PersonasEnjuiciadas!D10+PersonasEnjuiciadas!I10)/(PersonasEnjuiciadas!N10+PersonasEnjuiciadas!P10),"-")</f>
        <v>0.9235880398671097</v>
      </c>
    </row>
    <row r="11" spans="1:4" ht="12.75">
      <c r="A11" s="68" t="s">
        <v>34</v>
      </c>
      <c r="B11" s="24">
        <f>+IF(PersonasEnjuiciadas!L11&gt;0,(PersonasEnjuiciadas!C11+PersonasEnjuiciadas!D11+PersonasEnjuiciadas!H11+PersonasEnjuiciadas!I11)/PersonasEnjuiciadas!L11,"-")</f>
        <v>0.77420878601795</v>
      </c>
      <c r="C11" s="24">
        <f>+IF((PersonasEnjuiciadas!M11+PersonasEnjuiciadas!O11)&gt;0,(PersonasEnjuiciadas!C11+PersonasEnjuiciadas!H11)/(PersonasEnjuiciadas!M11+PersonasEnjuiciadas!O11),"-")</f>
        <v>0.7567726737338045</v>
      </c>
      <c r="D11" s="24">
        <f>+IF((PersonasEnjuiciadas!N11+PersonasEnjuiciadas!P11)&gt;0,(PersonasEnjuiciadas!D11+PersonasEnjuiciadas!I11)/(PersonasEnjuiciadas!N11+PersonasEnjuiciadas!P11),"-")</f>
        <v>0.8448687350835322</v>
      </c>
    </row>
    <row r="12" spans="1:4" ht="12.75">
      <c r="A12" s="68" t="s">
        <v>35</v>
      </c>
      <c r="B12" s="24">
        <f>+IF(PersonasEnjuiciadas!L12&gt;0,(PersonasEnjuiciadas!C12+PersonasEnjuiciadas!D12+PersonasEnjuiciadas!H12+PersonasEnjuiciadas!I12)/PersonasEnjuiciadas!L12,"-")</f>
        <v>0.7619047619047619</v>
      </c>
      <c r="C12" s="24">
        <f>+IF((PersonasEnjuiciadas!M12+PersonasEnjuiciadas!O12)&gt;0,(PersonasEnjuiciadas!C12+PersonasEnjuiciadas!H12)/(PersonasEnjuiciadas!M12+PersonasEnjuiciadas!O12),"-")</f>
        <v>0.7532467532467533</v>
      </c>
      <c r="D12" s="24">
        <f>+IF((PersonasEnjuiciadas!N12+PersonasEnjuiciadas!P12)&gt;0,(PersonasEnjuiciadas!D12+PersonasEnjuiciadas!I12)/(PersonasEnjuiciadas!N12+PersonasEnjuiciadas!P12),"-")</f>
        <v>0.8</v>
      </c>
    </row>
    <row r="13" spans="1:4" ht="12.75">
      <c r="A13" s="68" t="s">
        <v>36</v>
      </c>
      <c r="B13" s="24">
        <f>+IF(PersonasEnjuiciadas!L13&gt;0,(PersonasEnjuiciadas!C13+PersonasEnjuiciadas!D13+PersonasEnjuiciadas!H13+PersonasEnjuiciadas!I13)/PersonasEnjuiciadas!L13,"-")</f>
        <v>0.7115384615384616</v>
      </c>
      <c r="C13" s="24">
        <f>+IF((PersonasEnjuiciadas!M13+PersonasEnjuiciadas!O13)&gt;0,(PersonasEnjuiciadas!C13+PersonasEnjuiciadas!H13)/(PersonasEnjuiciadas!M13+PersonasEnjuiciadas!O13),"-")</f>
        <v>0.6850715746421268</v>
      </c>
      <c r="D13" s="24">
        <f>+IF((PersonasEnjuiciadas!N13+PersonasEnjuiciadas!P13)&gt;0,(PersonasEnjuiciadas!D13+PersonasEnjuiciadas!I13)/(PersonasEnjuiciadas!N13+PersonasEnjuiciadas!P13),"-")</f>
        <v>0.8674698795180723</v>
      </c>
    </row>
    <row r="14" spans="1:4" ht="12.75">
      <c r="A14" s="68" t="s">
        <v>37</v>
      </c>
      <c r="B14" s="24">
        <f>+IF(PersonasEnjuiciadas!L14&gt;0,(PersonasEnjuiciadas!C14+PersonasEnjuiciadas!D14+PersonasEnjuiciadas!H14+PersonasEnjuiciadas!I14)/PersonasEnjuiciadas!L14,"-")</f>
        <v>0.7447236180904523</v>
      </c>
      <c r="C14" s="24">
        <f>+IF((PersonasEnjuiciadas!M14+PersonasEnjuiciadas!O14)&gt;0,(PersonasEnjuiciadas!C14+PersonasEnjuiciadas!H14)/(PersonasEnjuiciadas!M14+PersonasEnjuiciadas!O14),"-")</f>
        <v>0.7315436241610739</v>
      </c>
      <c r="D14" s="24">
        <f>+IF((PersonasEnjuiciadas!N14+PersonasEnjuiciadas!P14)&gt;0,(PersonasEnjuiciadas!D14+PersonasEnjuiciadas!I14)/(PersonasEnjuiciadas!N14+PersonasEnjuiciadas!P14),"-")</f>
        <v>0.784</v>
      </c>
    </row>
    <row r="15" spans="1:4" ht="12.75">
      <c r="A15" s="68" t="s">
        <v>38</v>
      </c>
      <c r="B15" s="24">
        <f>+IF(PersonasEnjuiciadas!L15&gt;0,(PersonasEnjuiciadas!C15+PersonasEnjuiciadas!D15+PersonasEnjuiciadas!H15+PersonasEnjuiciadas!I15)/PersonasEnjuiciadas!L15,"-")</f>
        <v>0.6774028629856851</v>
      </c>
      <c r="C15" s="24">
        <f>+IF((PersonasEnjuiciadas!M15+PersonasEnjuiciadas!O15)&gt;0,(PersonasEnjuiciadas!C15+PersonasEnjuiciadas!H15)/(PersonasEnjuiciadas!M15+PersonasEnjuiciadas!O15),"-")</f>
        <v>0.6481223922114048</v>
      </c>
      <c r="D15" s="24">
        <f>+IF((PersonasEnjuiciadas!N15+PersonasEnjuiciadas!P15)&gt;0,(PersonasEnjuiciadas!D15+PersonasEnjuiciadas!I15)/(PersonasEnjuiciadas!N15+PersonasEnjuiciadas!P15),"-")</f>
        <v>0.7586872586872587</v>
      </c>
    </row>
    <row r="16" spans="1:4" ht="12.75">
      <c r="A16" s="68" t="s">
        <v>39</v>
      </c>
      <c r="B16" s="24">
        <f>+IF(PersonasEnjuiciadas!L16&gt;0,(PersonasEnjuiciadas!C16+PersonasEnjuiciadas!D16+PersonasEnjuiciadas!H16+PersonasEnjuiciadas!I16)/PersonasEnjuiciadas!L16,"-")</f>
        <v>0.8249725375320396</v>
      </c>
      <c r="C16" s="24">
        <f>+IF((PersonasEnjuiciadas!M16+PersonasEnjuiciadas!O16)&gt;0,(PersonasEnjuiciadas!C16+PersonasEnjuiciadas!H16)/(PersonasEnjuiciadas!M16+PersonasEnjuiciadas!O16),"-")</f>
        <v>0.7964285714285714</v>
      </c>
      <c r="D16" s="24">
        <f>+IF((PersonasEnjuiciadas!N16+PersonasEnjuiciadas!P16)&gt;0,(PersonasEnjuiciadas!D16+PersonasEnjuiciadas!I16)/(PersonasEnjuiciadas!N16+PersonasEnjuiciadas!P16),"-")</f>
        <v>0.8975356679636836</v>
      </c>
    </row>
    <row r="17" spans="1:4" ht="12.75">
      <c r="A17" s="68" t="s">
        <v>40</v>
      </c>
      <c r="B17" s="24">
        <f>+IF(PersonasEnjuiciadas!L17&gt;0,(PersonasEnjuiciadas!C17+PersonasEnjuiciadas!D17+PersonasEnjuiciadas!H17+PersonasEnjuiciadas!I17)/PersonasEnjuiciadas!L17,"-")</f>
        <v>0.8365758754863813</v>
      </c>
      <c r="C17" s="24">
        <f>+IF((PersonasEnjuiciadas!M17+PersonasEnjuiciadas!O17)&gt;0,(PersonasEnjuiciadas!C17+PersonasEnjuiciadas!H17)/(PersonasEnjuiciadas!M17+PersonasEnjuiciadas!O17),"-")</f>
        <v>0.8333333333333334</v>
      </c>
      <c r="D17" s="24">
        <f>+IF((PersonasEnjuiciadas!N17+PersonasEnjuiciadas!P17)&gt;0,(PersonasEnjuiciadas!D17+PersonasEnjuiciadas!I17)/(PersonasEnjuiciadas!N17+PersonasEnjuiciadas!P17),"-")</f>
        <v>0.875</v>
      </c>
    </row>
    <row r="18" spans="1:4" ht="12.75">
      <c r="A18" s="68" t="s">
        <v>41</v>
      </c>
      <c r="B18" s="24">
        <f>+IF(PersonasEnjuiciadas!L18&gt;0,(PersonasEnjuiciadas!C18+PersonasEnjuiciadas!D18+PersonasEnjuiciadas!H18+PersonasEnjuiciadas!I18)/PersonasEnjuiciadas!L18,"-")</f>
        <v>0.7304860088365243</v>
      </c>
      <c r="C18" s="24">
        <f>+IF((PersonasEnjuiciadas!M18+PersonasEnjuiciadas!O18)&gt;0,(PersonasEnjuiciadas!C18+PersonasEnjuiciadas!H18)/(PersonasEnjuiciadas!M18+PersonasEnjuiciadas!O18),"-")</f>
        <v>0.714968152866242</v>
      </c>
      <c r="D18" s="24">
        <f>+IF((PersonasEnjuiciadas!N18+PersonasEnjuiciadas!P18)&gt;0,(PersonasEnjuiciadas!D18+PersonasEnjuiciadas!I18)/(PersonasEnjuiciadas!N18+PersonasEnjuiciadas!P18),"-")</f>
        <v>0.9215686274509803</v>
      </c>
    </row>
    <row r="19" spans="1:4" ht="12.75">
      <c r="A19" s="68" t="s">
        <v>42</v>
      </c>
      <c r="B19" s="24">
        <f>+IF(PersonasEnjuiciadas!L19&gt;0,(PersonasEnjuiciadas!C19+PersonasEnjuiciadas!D19+PersonasEnjuiciadas!H19+PersonasEnjuiciadas!I19)/PersonasEnjuiciadas!L19,"-")</f>
        <v>0.6003086419753086</v>
      </c>
      <c r="C19" s="24">
        <f>+IF((PersonasEnjuiciadas!M19+PersonasEnjuiciadas!O19)&gt;0,(PersonasEnjuiciadas!C19+PersonasEnjuiciadas!H19)/(PersonasEnjuiciadas!M19+PersonasEnjuiciadas!O19),"-")</f>
        <v>0.566079295154185</v>
      </c>
      <c r="D19" s="24">
        <f>+IF((PersonasEnjuiciadas!N19+PersonasEnjuiciadas!P19)&gt;0,(PersonasEnjuiciadas!D19+PersonasEnjuiciadas!I19)/(PersonasEnjuiciadas!N19+PersonasEnjuiciadas!P19),"-")</f>
        <v>0.6804123711340206</v>
      </c>
    </row>
    <row r="20" spans="1:4" ht="12.75">
      <c r="A20" s="68" t="s">
        <v>43</v>
      </c>
      <c r="B20" s="24">
        <f>+IF(PersonasEnjuiciadas!L20&gt;0,(PersonasEnjuiciadas!C20+PersonasEnjuiciadas!D20+PersonasEnjuiciadas!H20+PersonasEnjuiciadas!I20)/PersonasEnjuiciadas!L20,"-")</f>
        <v>0.9212765957446809</v>
      </c>
      <c r="C20" s="24">
        <f>+IF((PersonasEnjuiciadas!M20+PersonasEnjuiciadas!O20)&gt;0,(PersonasEnjuiciadas!C20+PersonasEnjuiciadas!H20)/(PersonasEnjuiciadas!M20+PersonasEnjuiciadas!O20),"-")</f>
        <v>0.9008</v>
      </c>
      <c r="D20" s="24">
        <f>+IF((PersonasEnjuiciadas!N20+PersonasEnjuiciadas!P20)&gt;0,(PersonasEnjuiciadas!D20+PersonasEnjuiciadas!I20)/(PersonasEnjuiciadas!N20+PersonasEnjuiciadas!P20),"-")</f>
        <v>0.9619047619047619</v>
      </c>
    </row>
    <row r="21" spans="1:4" ht="12.75">
      <c r="A21" s="68" t="s">
        <v>44</v>
      </c>
      <c r="B21" s="24">
        <f>+IF(PersonasEnjuiciadas!L21&gt;0,(PersonasEnjuiciadas!C21+PersonasEnjuiciadas!D21+PersonasEnjuiciadas!H21+PersonasEnjuiciadas!I21)/PersonasEnjuiciadas!L21,"-")</f>
        <v>0.8028169014084507</v>
      </c>
      <c r="C21" s="24">
        <f>+IF((PersonasEnjuiciadas!M21+PersonasEnjuiciadas!O21)&gt;0,(PersonasEnjuiciadas!C21+PersonasEnjuiciadas!H21)/(PersonasEnjuiciadas!M21+PersonasEnjuiciadas!O21),"-")</f>
        <v>0.8125</v>
      </c>
      <c r="D21" s="24">
        <f>+IF((PersonasEnjuiciadas!N21+PersonasEnjuiciadas!P21)&gt;0,(PersonasEnjuiciadas!D21+PersonasEnjuiciadas!I21)/(PersonasEnjuiciadas!N21+PersonasEnjuiciadas!P21),"-")</f>
        <v>0.7903225806451613</v>
      </c>
    </row>
    <row r="22" spans="1:4" ht="12.75">
      <c r="A22" s="68" t="s">
        <v>45</v>
      </c>
      <c r="B22" s="24">
        <f>+IF(PersonasEnjuiciadas!L22&gt;0,(PersonasEnjuiciadas!C22+PersonasEnjuiciadas!D22+PersonasEnjuiciadas!H22+PersonasEnjuiciadas!I22)/PersonasEnjuiciadas!L22,"-")</f>
        <v>0.8541202672605791</v>
      </c>
      <c r="C22" s="24">
        <f>+IF((PersonasEnjuiciadas!M22+PersonasEnjuiciadas!O22)&gt;0,(PersonasEnjuiciadas!C22+PersonasEnjuiciadas!H22)/(PersonasEnjuiciadas!M22+PersonasEnjuiciadas!O22),"-")</f>
        <v>0.8336</v>
      </c>
      <c r="D22" s="24">
        <f>+IF((PersonasEnjuiciadas!N22+PersonasEnjuiciadas!P22)&gt;0,(PersonasEnjuiciadas!D22+PersonasEnjuiciadas!I22)/(PersonasEnjuiciadas!N22+PersonasEnjuiciadas!P22),"-")</f>
        <v>0.9010989010989011</v>
      </c>
    </row>
    <row r="23" spans="1:4" ht="13.5" thickBot="1">
      <c r="A23" s="69" t="s">
        <v>46</v>
      </c>
      <c r="B23" s="39">
        <f>+IF(PersonasEnjuiciadas!L23&gt;0,(PersonasEnjuiciadas!C23+PersonasEnjuiciadas!D23+PersonasEnjuiciadas!H23+PersonasEnjuiciadas!I23)/PersonasEnjuiciadas!L23,"-")</f>
        <v>0.9682539682539683</v>
      </c>
      <c r="C23" s="39">
        <f>+IF((PersonasEnjuiciadas!M23+PersonasEnjuiciadas!O23)&gt;0,(PersonasEnjuiciadas!C23+PersonasEnjuiciadas!H23)/(PersonasEnjuiciadas!M23+PersonasEnjuiciadas!O23),"-")</f>
        <v>0.9529411764705882</v>
      </c>
      <c r="D23" s="39">
        <f>+IF((PersonasEnjuiciadas!N23+PersonasEnjuiciadas!P23)&gt;0,(PersonasEnjuiciadas!D23+PersonasEnjuiciadas!I23)/(PersonasEnjuiciadas!N23+PersonasEnjuiciadas!P23),"-")</f>
        <v>1</v>
      </c>
    </row>
    <row r="24" spans="1:4" ht="13.5" thickBot="1">
      <c r="A24" s="70" t="s">
        <v>47</v>
      </c>
      <c r="B24" s="40">
        <f>+IF(PersonasEnjuiciadas!L24&gt;0,(PersonasEnjuiciadas!C24+PersonasEnjuiciadas!D24+PersonasEnjuiciadas!H24+PersonasEnjuiciadas!I24)/PersonasEnjuiciadas!L24,"-")</f>
        <v>0.7651431862206167</v>
      </c>
      <c r="C24" s="40">
        <f>+IF((PersonasEnjuiciadas!M24+PersonasEnjuiciadas!O24)&gt;0,(PersonasEnjuiciadas!C24+PersonasEnjuiciadas!H24)/(PersonasEnjuiciadas!M24+PersonasEnjuiciadas!O24),"-")</f>
        <v>0.7413336951360152</v>
      </c>
      <c r="D24" s="40">
        <f>+IF((PersonasEnjuiciadas!N24+PersonasEnjuiciadas!P24)&gt;0,(PersonasEnjuiciadas!D24+PersonasEnjuiciadas!I24)/(PersonasEnjuiciadas!N24+PersonasEnjuiciadas!P24),"-")</f>
        <v>0.8456422018348624</v>
      </c>
    </row>
  </sheetData>
  <sheetProtection/>
  <mergeCells count="1">
    <mergeCell ref="A2:D2"/>
  </mergeCells>
  <printOptions/>
  <pageMargins left="1.55" right="0.38" top="1.3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75" zoomScalePageLayoutView="0" workbookViewId="0" topLeftCell="A1">
      <selection activeCell="A5" sqref="A5"/>
    </sheetView>
  </sheetViews>
  <sheetFormatPr defaultColWidth="11.421875" defaultRowHeight="12.75"/>
  <cols>
    <col min="1" max="1" width="26.00390625" style="1" customWidth="1"/>
    <col min="2" max="10" width="14.28125" style="1" customWidth="1"/>
    <col min="11" max="11" width="13.57421875" style="1" customWidth="1"/>
    <col min="12" max="12" width="12.57421875" style="1" customWidth="1"/>
    <col min="13" max="16384" width="11.421875" style="1" customWidth="1"/>
  </cols>
  <sheetData>
    <row r="1" spans="1:10" ht="15">
      <c r="A1" s="115" t="s">
        <v>198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8" s="3" customFormat="1" ht="15">
      <c r="A2" s="63"/>
      <c r="B2" s="63"/>
      <c r="C2" s="42"/>
      <c r="D2" s="42"/>
      <c r="E2" s="42"/>
      <c r="F2" s="42"/>
      <c r="G2" s="42"/>
      <c r="H2" s="42"/>
    </row>
    <row r="3" spans="1:2" ht="12.75">
      <c r="A3" s="4"/>
      <c r="B3" s="4"/>
    </row>
    <row r="4" spans="1:10" ht="15">
      <c r="A4" s="20" t="s">
        <v>229</v>
      </c>
      <c r="B4" s="172" t="s">
        <v>80</v>
      </c>
      <c r="C4" s="173"/>
      <c r="D4" s="173"/>
      <c r="E4" s="173"/>
      <c r="F4" s="174"/>
      <c r="G4" s="172" t="s">
        <v>81</v>
      </c>
      <c r="H4" s="173"/>
      <c r="I4" s="173"/>
      <c r="J4" s="173"/>
    </row>
    <row r="5" spans="1:10" ht="39.75" customHeight="1">
      <c r="A5" s="4"/>
      <c r="B5" s="33" t="s">
        <v>96</v>
      </c>
      <c r="C5" s="33" t="s">
        <v>97</v>
      </c>
      <c r="D5" s="33" t="s">
        <v>98</v>
      </c>
      <c r="E5" s="33" t="s">
        <v>99</v>
      </c>
      <c r="F5" s="33" t="s">
        <v>114</v>
      </c>
      <c r="G5" s="33" t="s">
        <v>96</v>
      </c>
      <c r="H5" s="33" t="s">
        <v>97</v>
      </c>
      <c r="I5" s="33" t="s">
        <v>98</v>
      </c>
      <c r="J5" s="33" t="s">
        <v>99</v>
      </c>
    </row>
    <row r="6" spans="1:10" ht="12.75">
      <c r="A6" s="34" t="s">
        <v>30</v>
      </c>
      <c r="B6" s="29">
        <v>2059</v>
      </c>
      <c r="C6" s="29">
        <v>1043</v>
      </c>
      <c r="D6" s="29">
        <v>2321</v>
      </c>
      <c r="E6" s="29">
        <v>2603</v>
      </c>
      <c r="F6" s="29">
        <v>8026</v>
      </c>
      <c r="G6" s="64">
        <f>IF(F6=0,"-",B6/F6)</f>
        <v>0.2565412409668577</v>
      </c>
      <c r="H6" s="64">
        <f>IF(F6=0,"-",C6/F6)</f>
        <v>0.12995265387490657</v>
      </c>
      <c r="I6" s="64">
        <f>IF(F6=0,"-",D6/F6)</f>
        <v>0.2891851482681286</v>
      </c>
      <c r="J6" s="64">
        <f>IF(F6=0,"-",E6/F6)</f>
        <v>0.32432095689010715</v>
      </c>
    </row>
    <row r="7" spans="1:10" ht="12.75">
      <c r="A7" s="34" t="s">
        <v>31</v>
      </c>
      <c r="B7" s="29">
        <v>228</v>
      </c>
      <c r="C7" s="29">
        <v>74</v>
      </c>
      <c r="D7" s="29">
        <v>300</v>
      </c>
      <c r="E7" s="29">
        <v>231</v>
      </c>
      <c r="F7" s="29">
        <v>833</v>
      </c>
      <c r="G7" s="64">
        <f aca="true" t="shared" si="0" ref="G7:G23">IF(F7=0,"-",B7/F7)</f>
        <v>0.2737094837935174</v>
      </c>
      <c r="H7" s="64">
        <f aca="true" t="shared" si="1" ref="H7:H23">IF(F7=0,"-",C7/F7)</f>
        <v>0.08883553421368548</v>
      </c>
      <c r="I7" s="64">
        <f aca="true" t="shared" si="2" ref="I7:I23">IF(F7=0,"-",D7/F7)</f>
        <v>0.36014405762304924</v>
      </c>
      <c r="J7" s="64">
        <f aca="true" t="shared" si="3" ref="J7:J23">IF(F7=0,"-",E7/F7)</f>
        <v>0.2773109243697479</v>
      </c>
    </row>
    <row r="8" spans="1:10" ht="12.75">
      <c r="A8" s="34" t="s">
        <v>32</v>
      </c>
      <c r="B8" s="29">
        <v>212</v>
      </c>
      <c r="C8" s="29">
        <v>137</v>
      </c>
      <c r="D8" s="29">
        <v>227</v>
      </c>
      <c r="E8" s="29">
        <v>212</v>
      </c>
      <c r="F8" s="29">
        <v>788</v>
      </c>
      <c r="G8" s="64">
        <f t="shared" si="0"/>
        <v>0.26903553299492383</v>
      </c>
      <c r="H8" s="64">
        <f t="shared" si="1"/>
        <v>0.17385786802030456</v>
      </c>
      <c r="I8" s="64">
        <f t="shared" si="2"/>
        <v>0.2880710659898477</v>
      </c>
      <c r="J8" s="64">
        <f t="shared" si="3"/>
        <v>0.26903553299492383</v>
      </c>
    </row>
    <row r="9" spans="1:10" ht="12.75">
      <c r="A9" s="34" t="s">
        <v>33</v>
      </c>
      <c r="B9" s="29">
        <v>104</v>
      </c>
      <c r="C9" s="29">
        <v>107</v>
      </c>
      <c r="D9" s="29">
        <v>150</v>
      </c>
      <c r="E9" s="29">
        <v>305</v>
      </c>
      <c r="F9" s="29">
        <v>666</v>
      </c>
      <c r="G9" s="64">
        <f t="shared" si="0"/>
        <v>0.15615615615615616</v>
      </c>
      <c r="H9" s="64">
        <f t="shared" si="1"/>
        <v>0.16066066066066065</v>
      </c>
      <c r="I9" s="64">
        <f t="shared" si="2"/>
        <v>0.22522522522522523</v>
      </c>
      <c r="J9" s="64">
        <f t="shared" si="3"/>
        <v>0.45795795795795796</v>
      </c>
    </row>
    <row r="10" spans="1:10" ht="12.75">
      <c r="A10" s="34" t="s">
        <v>34</v>
      </c>
      <c r="B10" s="29">
        <v>399</v>
      </c>
      <c r="C10" s="29">
        <v>233</v>
      </c>
      <c r="D10" s="29">
        <v>621</v>
      </c>
      <c r="E10" s="29">
        <v>988</v>
      </c>
      <c r="F10" s="29">
        <v>2241</v>
      </c>
      <c r="G10" s="64">
        <f t="shared" si="0"/>
        <v>0.17804551539491298</v>
      </c>
      <c r="H10" s="64">
        <f t="shared" si="1"/>
        <v>0.10397144132083891</v>
      </c>
      <c r="I10" s="64">
        <f t="shared" si="2"/>
        <v>0.27710843373493976</v>
      </c>
      <c r="J10" s="64">
        <f t="shared" si="3"/>
        <v>0.44087460954930835</v>
      </c>
    </row>
    <row r="11" spans="1:10" ht="12.75">
      <c r="A11" s="34" t="s">
        <v>35</v>
      </c>
      <c r="B11" s="29">
        <v>82</v>
      </c>
      <c r="C11" s="29">
        <v>34</v>
      </c>
      <c r="D11" s="29">
        <v>110</v>
      </c>
      <c r="E11" s="29">
        <v>126</v>
      </c>
      <c r="F11" s="29">
        <v>352</v>
      </c>
      <c r="G11" s="64">
        <f t="shared" si="0"/>
        <v>0.23295454545454544</v>
      </c>
      <c r="H11" s="64">
        <f t="shared" si="1"/>
        <v>0.09659090909090909</v>
      </c>
      <c r="I11" s="64">
        <f t="shared" si="2"/>
        <v>0.3125</v>
      </c>
      <c r="J11" s="64">
        <f t="shared" si="3"/>
        <v>0.35795454545454547</v>
      </c>
    </row>
    <row r="12" spans="1:10" ht="12.75">
      <c r="A12" s="34" t="s">
        <v>36</v>
      </c>
      <c r="B12" s="29">
        <v>340</v>
      </c>
      <c r="C12" s="29">
        <v>177</v>
      </c>
      <c r="D12" s="29">
        <v>403</v>
      </c>
      <c r="E12" s="29">
        <v>441</v>
      </c>
      <c r="F12" s="29">
        <v>1361</v>
      </c>
      <c r="G12" s="64">
        <f t="shared" si="0"/>
        <v>0.24981631153563555</v>
      </c>
      <c r="H12" s="64">
        <f t="shared" si="1"/>
        <v>0.13005143277002204</v>
      </c>
      <c r="I12" s="64">
        <f t="shared" si="2"/>
        <v>0.2961058045554739</v>
      </c>
      <c r="J12" s="64">
        <f t="shared" si="3"/>
        <v>0.32402645113886847</v>
      </c>
    </row>
    <row r="13" spans="1:10" ht="12.75">
      <c r="A13" s="34" t="s">
        <v>37</v>
      </c>
      <c r="B13" s="29">
        <v>560</v>
      </c>
      <c r="C13" s="29">
        <v>242</v>
      </c>
      <c r="D13" s="29">
        <v>516</v>
      </c>
      <c r="E13" s="29">
        <v>505</v>
      </c>
      <c r="F13" s="29">
        <v>1823</v>
      </c>
      <c r="G13" s="64">
        <f t="shared" si="0"/>
        <v>0.30718595721338454</v>
      </c>
      <c r="H13" s="64">
        <f t="shared" si="1"/>
        <v>0.13274821722435545</v>
      </c>
      <c r="I13" s="64">
        <f t="shared" si="2"/>
        <v>0.28304991771804716</v>
      </c>
      <c r="J13" s="64">
        <f t="shared" si="3"/>
        <v>0.2770159078442128</v>
      </c>
    </row>
    <row r="14" spans="1:10" ht="12.75">
      <c r="A14" s="34" t="s">
        <v>38</v>
      </c>
      <c r="B14" s="29">
        <v>1348</v>
      </c>
      <c r="C14" s="29">
        <v>760</v>
      </c>
      <c r="D14" s="29">
        <v>1615</v>
      </c>
      <c r="E14" s="29">
        <v>1893</v>
      </c>
      <c r="F14" s="29">
        <v>5616</v>
      </c>
      <c r="G14" s="64">
        <f t="shared" si="0"/>
        <v>0.24002849002849003</v>
      </c>
      <c r="H14" s="64">
        <f t="shared" si="1"/>
        <v>0.13532763532763534</v>
      </c>
      <c r="I14" s="64">
        <f t="shared" si="2"/>
        <v>0.28757122507122507</v>
      </c>
      <c r="J14" s="64">
        <f t="shared" si="3"/>
        <v>0.3370726495726496</v>
      </c>
    </row>
    <row r="15" spans="1:10" ht="12.75">
      <c r="A15" s="34" t="s">
        <v>39</v>
      </c>
      <c r="B15" s="29">
        <v>983</v>
      </c>
      <c r="C15" s="29">
        <v>468</v>
      </c>
      <c r="D15" s="29">
        <v>1341</v>
      </c>
      <c r="E15" s="29">
        <v>1586</v>
      </c>
      <c r="F15" s="29">
        <v>4378</v>
      </c>
      <c r="G15" s="64">
        <f t="shared" si="0"/>
        <v>0.2245317496573778</v>
      </c>
      <c r="H15" s="64">
        <f t="shared" si="1"/>
        <v>0.10689812699862951</v>
      </c>
      <c r="I15" s="64">
        <f t="shared" si="2"/>
        <v>0.3063042485153038</v>
      </c>
      <c r="J15" s="64">
        <f t="shared" si="3"/>
        <v>0.3622658748286889</v>
      </c>
    </row>
    <row r="16" spans="1:10" ht="12.75">
      <c r="A16" s="34" t="s">
        <v>40</v>
      </c>
      <c r="B16" s="29">
        <v>227</v>
      </c>
      <c r="C16" s="29">
        <v>129</v>
      </c>
      <c r="D16" s="29">
        <v>187</v>
      </c>
      <c r="E16" s="29">
        <v>161</v>
      </c>
      <c r="F16" s="29">
        <v>704</v>
      </c>
      <c r="G16" s="64">
        <f t="shared" si="0"/>
        <v>0.3224431818181818</v>
      </c>
      <c r="H16" s="64">
        <f t="shared" si="1"/>
        <v>0.18323863636363635</v>
      </c>
      <c r="I16" s="64">
        <f t="shared" si="2"/>
        <v>0.265625</v>
      </c>
      <c r="J16" s="64">
        <f t="shared" si="3"/>
        <v>0.22869318181818182</v>
      </c>
    </row>
    <row r="17" spans="1:10" ht="12.75">
      <c r="A17" s="34" t="s">
        <v>41</v>
      </c>
      <c r="B17" s="29">
        <v>364</v>
      </c>
      <c r="C17" s="29">
        <v>214</v>
      </c>
      <c r="D17" s="29">
        <v>465</v>
      </c>
      <c r="E17" s="29">
        <v>521</v>
      </c>
      <c r="F17" s="29">
        <v>1564</v>
      </c>
      <c r="G17" s="64">
        <f t="shared" si="0"/>
        <v>0.23273657289002558</v>
      </c>
      <c r="H17" s="64">
        <f t="shared" si="1"/>
        <v>0.13682864450127877</v>
      </c>
      <c r="I17" s="64">
        <f t="shared" si="2"/>
        <v>0.29731457800511507</v>
      </c>
      <c r="J17" s="64">
        <f t="shared" si="3"/>
        <v>0.33312020460358055</v>
      </c>
    </row>
    <row r="18" spans="1:10" ht="12.75">
      <c r="A18" s="34" t="s">
        <v>42</v>
      </c>
      <c r="B18" s="29">
        <v>1176</v>
      </c>
      <c r="C18" s="29">
        <v>518</v>
      </c>
      <c r="D18" s="29">
        <v>1606</v>
      </c>
      <c r="E18" s="29">
        <v>1807</v>
      </c>
      <c r="F18" s="29">
        <v>5107</v>
      </c>
      <c r="G18" s="64">
        <f t="shared" si="0"/>
        <v>0.230272175445467</v>
      </c>
      <c r="H18" s="64">
        <f t="shared" si="1"/>
        <v>0.10142941061288428</v>
      </c>
      <c r="I18" s="64">
        <f t="shared" si="2"/>
        <v>0.31447033483454084</v>
      </c>
      <c r="J18" s="64">
        <f t="shared" si="3"/>
        <v>0.3538280791071079</v>
      </c>
    </row>
    <row r="19" spans="1:10" ht="12.75">
      <c r="A19" s="34" t="s">
        <v>43</v>
      </c>
      <c r="B19" s="29">
        <v>401</v>
      </c>
      <c r="C19" s="29">
        <v>121</v>
      </c>
      <c r="D19" s="29">
        <v>534</v>
      </c>
      <c r="E19" s="29">
        <v>409</v>
      </c>
      <c r="F19" s="29">
        <v>1465</v>
      </c>
      <c r="G19" s="64">
        <f t="shared" si="0"/>
        <v>0.2737201365187713</v>
      </c>
      <c r="H19" s="64">
        <f t="shared" si="1"/>
        <v>0.08259385665529011</v>
      </c>
      <c r="I19" s="64">
        <f t="shared" si="2"/>
        <v>0.36450511945392494</v>
      </c>
      <c r="J19" s="64">
        <f t="shared" si="3"/>
        <v>0.27918088737201363</v>
      </c>
    </row>
    <row r="20" spans="1:10" ht="12.75">
      <c r="A20" s="34" t="s">
        <v>44</v>
      </c>
      <c r="B20" s="29">
        <v>52</v>
      </c>
      <c r="C20" s="29">
        <v>23</v>
      </c>
      <c r="D20" s="29">
        <v>110</v>
      </c>
      <c r="E20" s="29">
        <v>106</v>
      </c>
      <c r="F20" s="29">
        <v>291</v>
      </c>
      <c r="G20" s="64">
        <f t="shared" si="0"/>
        <v>0.17869415807560138</v>
      </c>
      <c r="H20" s="64">
        <f t="shared" si="1"/>
        <v>0.07903780068728522</v>
      </c>
      <c r="I20" s="64">
        <f t="shared" si="2"/>
        <v>0.37800687285223367</v>
      </c>
      <c r="J20" s="64">
        <f t="shared" si="3"/>
        <v>0.3642611683848797</v>
      </c>
    </row>
    <row r="21" spans="1:10" ht="12.75">
      <c r="A21" s="34" t="s">
        <v>45</v>
      </c>
      <c r="B21" s="29">
        <v>244</v>
      </c>
      <c r="C21" s="29">
        <v>117</v>
      </c>
      <c r="D21" s="29">
        <v>196</v>
      </c>
      <c r="E21" s="29">
        <v>262</v>
      </c>
      <c r="F21" s="29">
        <v>819</v>
      </c>
      <c r="G21" s="64">
        <f t="shared" si="0"/>
        <v>0.2979242979242979</v>
      </c>
      <c r="H21" s="64">
        <f t="shared" si="1"/>
        <v>0.14285714285714285</v>
      </c>
      <c r="I21" s="64">
        <f t="shared" si="2"/>
        <v>0.23931623931623933</v>
      </c>
      <c r="J21" s="64">
        <f t="shared" si="3"/>
        <v>0.3199023199023199</v>
      </c>
    </row>
    <row r="22" spans="1:10" ht="13.5" thickBot="1">
      <c r="A22" s="35" t="s">
        <v>46</v>
      </c>
      <c r="B22" s="36">
        <v>69</v>
      </c>
      <c r="C22" s="36">
        <v>18</v>
      </c>
      <c r="D22" s="36">
        <v>84</v>
      </c>
      <c r="E22" s="36">
        <v>87</v>
      </c>
      <c r="F22" s="36">
        <v>258</v>
      </c>
      <c r="G22" s="65">
        <f t="shared" si="0"/>
        <v>0.26744186046511625</v>
      </c>
      <c r="H22" s="65">
        <f t="shared" si="1"/>
        <v>0.06976744186046512</v>
      </c>
      <c r="I22" s="65">
        <f t="shared" si="2"/>
        <v>0.32558139534883723</v>
      </c>
      <c r="J22" s="65">
        <f t="shared" si="3"/>
        <v>0.3372093023255814</v>
      </c>
    </row>
    <row r="23" spans="1:10" ht="13.5" thickBot="1">
      <c r="A23" s="37" t="s">
        <v>47</v>
      </c>
      <c r="B23" s="38">
        <v>8848</v>
      </c>
      <c r="C23" s="38">
        <v>4415</v>
      </c>
      <c r="D23" s="38">
        <v>10786</v>
      </c>
      <c r="E23" s="38">
        <v>12243</v>
      </c>
      <c r="F23" s="38">
        <v>36292</v>
      </c>
      <c r="G23" s="66">
        <f t="shared" si="0"/>
        <v>0.24380028656453212</v>
      </c>
      <c r="H23" s="66">
        <f t="shared" si="1"/>
        <v>0.12165215474484735</v>
      </c>
      <c r="I23" s="66">
        <f t="shared" si="2"/>
        <v>0.29720048495536205</v>
      </c>
      <c r="J23" s="67">
        <f t="shared" si="3"/>
        <v>0.33734707373525846</v>
      </c>
    </row>
    <row r="25" spans="2:6" ht="12.75">
      <c r="B25" s="19"/>
      <c r="C25" s="19"/>
      <c r="D25" s="19"/>
      <c r="E25" s="19"/>
      <c r="F25" s="19"/>
    </row>
    <row r="26" ht="12.75">
      <c r="F26" s="19"/>
    </row>
  </sheetData>
  <sheetProtection/>
  <mergeCells count="3">
    <mergeCell ref="B4:F4"/>
    <mergeCell ref="G4:J4"/>
    <mergeCell ref="A1:J1"/>
  </mergeCells>
  <printOptions/>
  <pageMargins left="0.55" right="0.38" top="1.03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2.00390625" style="1" bestFit="1" customWidth="1"/>
    <col min="4" max="4" width="15.28125" style="1" bestFit="1" customWidth="1"/>
    <col min="5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V1" s="92"/>
    </row>
    <row r="2" spans="1:22" ht="18">
      <c r="A2" s="42"/>
      <c r="B2" s="42"/>
      <c r="C2" s="180" t="s">
        <v>201</v>
      </c>
      <c r="D2" s="180"/>
      <c r="E2" s="180"/>
      <c r="F2" s="180"/>
      <c r="G2" s="180"/>
      <c r="H2" s="180"/>
      <c r="I2" s="180"/>
      <c r="J2" s="180"/>
      <c r="K2" s="180" t="s">
        <v>201</v>
      </c>
      <c r="L2" s="180"/>
      <c r="M2" s="180"/>
      <c r="N2" s="180"/>
      <c r="O2" s="180"/>
      <c r="P2" s="180"/>
      <c r="Q2" s="180"/>
      <c r="R2" s="180"/>
      <c r="S2" s="180"/>
      <c r="V2" s="92"/>
    </row>
    <row r="3" spans="1:22" ht="14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92"/>
      <c r="S3" s="92"/>
      <c r="T3" s="92"/>
      <c r="U3" s="92"/>
      <c r="V3" s="92"/>
    </row>
    <row r="4" spans="1:22" ht="8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92"/>
      <c r="S4" s="92"/>
      <c r="T4" s="92"/>
      <c r="U4" s="92"/>
      <c r="V4" s="92"/>
    </row>
    <row r="5" spans="1:17" ht="39.75" customHeight="1">
      <c r="A5" s="43">
        <v>2015</v>
      </c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22" ht="12.75" customHeight="1">
      <c r="A6" s="3"/>
      <c r="B6" s="177" t="s">
        <v>248</v>
      </c>
      <c r="C6" s="177" t="s">
        <v>220</v>
      </c>
      <c r="D6" s="177" t="s">
        <v>221</v>
      </c>
      <c r="E6" s="177" t="s">
        <v>124</v>
      </c>
      <c r="F6" s="181" t="s">
        <v>125</v>
      </c>
      <c r="G6" s="182"/>
      <c r="H6" s="183"/>
      <c r="I6" s="177" t="s">
        <v>222</v>
      </c>
      <c r="J6" s="177" t="s">
        <v>127</v>
      </c>
      <c r="K6" s="177" t="s">
        <v>223</v>
      </c>
      <c r="L6" s="177" t="s">
        <v>224</v>
      </c>
      <c r="M6" s="177" t="s">
        <v>199</v>
      </c>
      <c r="N6" s="177" t="s">
        <v>133</v>
      </c>
      <c r="O6" s="177" t="s">
        <v>225</v>
      </c>
      <c r="P6" s="177" t="s">
        <v>200</v>
      </c>
      <c r="Q6" s="177" t="s">
        <v>226</v>
      </c>
      <c r="R6" s="175" t="s">
        <v>250</v>
      </c>
      <c r="S6" s="151" t="s">
        <v>251</v>
      </c>
      <c r="T6" s="151" t="s">
        <v>252</v>
      </c>
      <c r="U6" s="175" t="s">
        <v>253</v>
      </c>
      <c r="V6" s="175" t="s">
        <v>254</v>
      </c>
    </row>
    <row r="7" spans="1:22" ht="111.75" customHeight="1">
      <c r="A7" s="3"/>
      <c r="B7" s="178"/>
      <c r="C7" s="178"/>
      <c r="D7" s="178"/>
      <c r="E7" s="178"/>
      <c r="F7" s="33" t="s">
        <v>128</v>
      </c>
      <c r="G7" s="33" t="s">
        <v>129</v>
      </c>
      <c r="H7" s="33" t="s">
        <v>130</v>
      </c>
      <c r="I7" s="178"/>
      <c r="J7" s="178"/>
      <c r="K7" s="178"/>
      <c r="L7" s="178"/>
      <c r="M7" s="178"/>
      <c r="N7" s="178"/>
      <c r="O7" s="178"/>
      <c r="P7" s="178"/>
      <c r="Q7" s="178"/>
      <c r="R7" s="176"/>
      <c r="S7" s="179"/>
      <c r="T7" s="179"/>
      <c r="U7" s="176"/>
      <c r="V7" s="176"/>
    </row>
    <row r="8" spans="1:22" ht="12.75">
      <c r="A8" s="34" t="s">
        <v>30</v>
      </c>
      <c r="B8" s="44">
        <v>26668</v>
      </c>
      <c r="C8" s="44">
        <v>28024</v>
      </c>
      <c r="D8" s="44">
        <v>1542</v>
      </c>
      <c r="E8" s="44">
        <v>85</v>
      </c>
      <c r="F8" s="44">
        <v>19362</v>
      </c>
      <c r="G8" s="44">
        <v>258</v>
      </c>
      <c r="H8" s="44">
        <v>2445</v>
      </c>
      <c r="I8" s="44">
        <v>4062</v>
      </c>
      <c r="J8" s="44">
        <v>270</v>
      </c>
      <c r="K8" s="44">
        <v>2929</v>
      </c>
      <c r="L8" s="45">
        <v>2186</v>
      </c>
      <c r="M8" s="45">
        <v>743</v>
      </c>
      <c r="N8" s="46">
        <v>8568890</v>
      </c>
      <c r="O8" s="47">
        <v>4338008</v>
      </c>
      <c r="P8" s="48">
        <f>+C8/N8*10000</f>
        <v>32.70435260576341</v>
      </c>
      <c r="Q8" s="49">
        <f>+C8/O8*10000</f>
        <v>64.60107957385048</v>
      </c>
      <c r="R8" s="110">
        <f>+B8/O8*10000</f>
        <v>61.4752208847932</v>
      </c>
      <c r="S8" s="111">
        <f>+K8/C8</f>
        <v>0.1045175563802455</v>
      </c>
      <c r="T8" s="111">
        <f>K8/B8</f>
        <v>0.10983200839958002</v>
      </c>
      <c r="U8" s="111">
        <f>Ordenes!B6/'Denuncias-Renuncias'!C8</f>
        <v>0.28639737367970314</v>
      </c>
      <c r="V8" s="111">
        <f>Ordenes!B6/'Denuncias-Renuncias'!B8</f>
        <v>0.3009599520023999</v>
      </c>
    </row>
    <row r="9" spans="1:22" ht="12.75">
      <c r="A9" s="34" t="s">
        <v>31</v>
      </c>
      <c r="B9" s="29">
        <v>2623</v>
      </c>
      <c r="C9" s="29">
        <v>2635</v>
      </c>
      <c r="D9" s="29">
        <v>80</v>
      </c>
      <c r="E9" s="29">
        <v>0</v>
      </c>
      <c r="F9" s="29">
        <v>1192</v>
      </c>
      <c r="G9" s="29">
        <v>44</v>
      </c>
      <c r="H9" s="29">
        <v>1123</v>
      </c>
      <c r="I9" s="29">
        <v>186</v>
      </c>
      <c r="J9" s="29">
        <v>10</v>
      </c>
      <c r="K9" s="29">
        <v>276</v>
      </c>
      <c r="L9" s="50">
        <v>140</v>
      </c>
      <c r="M9" s="50">
        <v>136</v>
      </c>
      <c r="N9" s="46">
        <v>1317847</v>
      </c>
      <c r="O9" s="47">
        <v>665160</v>
      </c>
      <c r="P9" s="48">
        <f aca="true" t="shared" si="0" ref="P9:P24">+C9/N9*10000</f>
        <v>19.994733834807835</v>
      </c>
      <c r="Q9" s="49">
        <f aca="true" t="shared" si="1" ref="Q9:Q25">+C9/O9*10000</f>
        <v>39.61452883516748</v>
      </c>
      <c r="R9" s="110">
        <f aca="true" t="shared" si="2" ref="R9:R25">+B9/O9*10000</f>
        <v>39.434121113717005</v>
      </c>
      <c r="S9" s="111">
        <f aca="true" t="shared" si="3" ref="S9:S25">+K9/C9</f>
        <v>0.10474383301707779</v>
      </c>
      <c r="T9" s="111">
        <f aca="true" t="shared" si="4" ref="T9:T25">K9/B9</f>
        <v>0.10522302706824246</v>
      </c>
      <c r="U9" s="111">
        <f>Ordenes!B7/'Denuncias-Renuncias'!C9</f>
        <v>0.3161290322580645</v>
      </c>
      <c r="V9" s="111">
        <f>Ordenes!B7/'Denuncias-Renuncias'!B9</f>
        <v>0.31757529546321006</v>
      </c>
    </row>
    <row r="10" spans="1:22" ht="12.75">
      <c r="A10" s="34" t="s">
        <v>32</v>
      </c>
      <c r="B10" s="29">
        <v>2239</v>
      </c>
      <c r="C10" s="29">
        <v>2359</v>
      </c>
      <c r="D10" s="29">
        <v>37</v>
      </c>
      <c r="E10" s="29">
        <v>1</v>
      </c>
      <c r="F10" s="29">
        <v>1519</v>
      </c>
      <c r="G10" s="29">
        <v>25</v>
      </c>
      <c r="H10" s="29">
        <v>405</v>
      </c>
      <c r="I10" s="29">
        <v>327</v>
      </c>
      <c r="J10" s="29">
        <v>45</v>
      </c>
      <c r="K10" s="29">
        <v>375</v>
      </c>
      <c r="L10" s="50">
        <v>267</v>
      </c>
      <c r="M10" s="50">
        <v>108</v>
      </c>
      <c r="N10" s="46">
        <v>1051229</v>
      </c>
      <c r="O10" s="47">
        <v>549054</v>
      </c>
      <c r="P10" s="48">
        <f t="shared" si="0"/>
        <v>22.440400711928607</v>
      </c>
      <c r="Q10" s="49">
        <f t="shared" si="1"/>
        <v>42.9648085616351</v>
      </c>
      <c r="R10" s="110">
        <f t="shared" si="2"/>
        <v>40.77923118673209</v>
      </c>
      <c r="S10" s="111">
        <f t="shared" si="3"/>
        <v>0.15896566341670199</v>
      </c>
      <c r="T10" s="111">
        <f t="shared" si="4"/>
        <v>0.16748548459133542</v>
      </c>
      <c r="U10" s="111">
        <f>Ordenes!B8/'Denuncias-Renuncias'!C10</f>
        <v>0.3340398473929631</v>
      </c>
      <c r="V10" s="111">
        <f>Ordenes!B8/'Denuncias-Renuncias'!B10</f>
        <v>0.3519428316212595</v>
      </c>
    </row>
    <row r="11" spans="1:22" ht="12.75">
      <c r="A11" s="34" t="s">
        <v>33</v>
      </c>
      <c r="B11" s="29">
        <v>4576</v>
      </c>
      <c r="C11" s="29">
        <v>4658</v>
      </c>
      <c r="D11" s="29">
        <v>236</v>
      </c>
      <c r="E11" s="29">
        <v>7</v>
      </c>
      <c r="F11" s="29">
        <v>2853</v>
      </c>
      <c r="G11" s="29">
        <v>54</v>
      </c>
      <c r="H11" s="29">
        <v>384</v>
      </c>
      <c r="I11" s="29">
        <v>1118</v>
      </c>
      <c r="J11" s="29">
        <v>6</v>
      </c>
      <c r="K11" s="29">
        <v>427</v>
      </c>
      <c r="L11" s="50">
        <v>264</v>
      </c>
      <c r="M11" s="50">
        <v>163</v>
      </c>
      <c r="N11" s="46">
        <v>1104479</v>
      </c>
      <c r="O11" s="47">
        <v>554801</v>
      </c>
      <c r="P11" s="48">
        <f t="shared" si="0"/>
        <v>42.17373078166267</v>
      </c>
      <c r="Q11" s="49">
        <f t="shared" si="1"/>
        <v>83.95803179878911</v>
      </c>
      <c r="R11" s="110">
        <f t="shared" si="2"/>
        <v>82.48002436909812</v>
      </c>
      <c r="S11" s="111">
        <f t="shared" si="3"/>
        <v>0.09167024474023186</v>
      </c>
      <c r="T11" s="111">
        <f t="shared" si="4"/>
        <v>0.09331293706293706</v>
      </c>
      <c r="U11" s="111">
        <f>Ordenes!B9/'Denuncias-Renuncias'!C11</f>
        <v>0.14297981966509232</v>
      </c>
      <c r="V11" s="111">
        <f>Ordenes!B9/'Denuncias-Renuncias'!B11</f>
        <v>0.14554195804195805</v>
      </c>
    </row>
    <row r="12" spans="1:22" ht="12.75">
      <c r="A12" s="34" t="s">
        <v>34</v>
      </c>
      <c r="B12" s="29">
        <v>7515</v>
      </c>
      <c r="C12" s="29">
        <v>7758</v>
      </c>
      <c r="D12" s="29">
        <v>349</v>
      </c>
      <c r="E12" s="29">
        <v>479</v>
      </c>
      <c r="F12" s="29">
        <v>4779</v>
      </c>
      <c r="G12" s="29">
        <v>64</v>
      </c>
      <c r="H12" s="29">
        <v>1012</v>
      </c>
      <c r="I12" s="29">
        <v>899</v>
      </c>
      <c r="J12" s="29">
        <v>176</v>
      </c>
      <c r="K12" s="29">
        <v>781</v>
      </c>
      <c r="L12" s="50">
        <v>514</v>
      </c>
      <c r="M12" s="50">
        <v>267</v>
      </c>
      <c r="N12" s="46">
        <v>2100306</v>
      </c>
      <c r="O12" s="47">
        <v>1057103</v>
      </c>
      <c r="P12" s="48">
        <f t="shared" si="0"/>
        <v>36.93747482509691</v>
      </c>
      <c r="Q12" s="49">
        <f t="shared" si="1"/>
        <v>73.38925345969125</v>
      </c>
      <c r="R12" s="110">
        <f t="shared" si="2"/>
        <v>71.09051814250834</v>
      </c>
      <c r="S12" s="111">
        <f t="shared" si="3"/>
        <v>0.10067027584428977</v>
      </c>
      <c r="T12" s="111">
        <f t="shared" si="4"/>
        <v>0.10392548236859614</v>
      </c>
      <c r="U12" s="111">
        <f>Ordenes!B10/'Denuncias-Renuncias'!C12</f>
        <v>0.2888631090487239</v>
      </c>
      <c r="V12" s="111">
        <f>Ordenes!B10/'Denuncias-Renuncias'!B12</f>
        <v>0.29820359281437125</v>
      </c>
    </row>
    <row r="13" spans="1:22" ht="12.75">
      <c r="A13" s="34" t="s">
        <v>35</v>
      </c>
      <c r="B13" s="29">
        <v>1256</v>
      </c>
      <c r="C13" s="29">
        <v>1327</v>
      </c>
      <c r="D13" s="29">
        <v>36</v>
      </c>
      <c r="E13" s="29">
        <v>8</v>
      </c>
      <c r="F13" s="29">
        <v>353</v>
      </c>
      <c r="G13" s="29">
        <v>36</v>
      </c>
      <c r="H13" s="29">
        <v>529</v>
      </c>
      <c r="I13" s="29">
        <v>198</v>
      </c>
      <c r="J13" s="29">
        <v>167</v>
      </c>
      <c r="K13" s="29">
        <v>90</v>
      </c>
      <c r="L13" s="50">
        <v>51</v>
      </c>
      <c r="M13" s="50">
        <v>39</v>
      </c>
      <c r="N13" s="46">
        <v>585179</v>
      </c>
      <c r="O13" s="47">
        <v>300391</v>
      </c>
      <c r="P13" s="48">
        <f t="shared" si="0"/>
        <v>22.67682196387772</v>
      </c>
      <c r="Q13" s="49">
        <f t="shared" si="1"/>
        <v>44.1757575959333</v>
      </c>
      <c r="R13" s="110">
        <f t="shared" si="2"/>
        <v>41.81217146985096</v>
      </c>
      <c r="S13" s="111">
        <f t="shared" si="3"/>
        <v>0.06782215523737754</v>
      </c>
      <c r="T13" s="111">
        <f t="shared" si="4"/>
        <v>0.07165605095541401</v>
      </c>
      <c r="U13" s="111">
        <f>Ordenes!B11/'Denuncias-Renuncias'!C13</f>
        <v>0.26525998492840996</v>
      </c>
      <c r="V13" s="111">
        <f>Ordenes!B11/'Denuncias-Renuncias'!B13</f>
        <v>0.2802547770700637</v>
      </c>
    </row>
    <row r="14" spans="1:22" ht="12.75">
      <c r="A14" s="34" t="s">
        <v>36</v>
      </c>
      <c r="B14" s="29">
        <v>4542</v>
      </c>
      <c r="C14" s="29">
        <v>4644</v>
      </c>
      <c r="D14" s="29">
        <v>254</v>
      </c>
      <c r="E14" s="29">
        <v>7</v>
      </c>
      <c r="F14" s="29">
        <v>2948</v>
      </c>
      <c r="G14" s="29">
        <v>100</v>
      </c>
      <c r="H14" s="29">
        <v>1156</v>
      </c>
      <c r="I14" s="29">
        <v>160</v>
      </c>
      <c r="J14" s="29">
        <v>19</v>
      </c>
      <c r="K14" s="29">
        <v>429</v>
      </c>
      <c r="L14" s="50">
        <v>293</v>
      </c>
      <c r="M14" s="50">
        <v>136</v>
      </c>
      <c r="N14" s="46">
        <v>2472052</v>
      </c>
      <c r="O14" s="47">
        <v>1252436</v>
      </c>
      <c r="P14" s="48">
        <f t="shared" si="0"/>
        <v>18.78601259196813</v>
      </c>
      <c r="Q14" s="49">
        <f t="shared" si="1"/>
        <v>37.07973900462778</v>
      </c>
      <c r="R14" s="110">
        <f t="shared" si="2"/>
        <v>36.26532613243312</v>
      </c>
      <c r="S14" s="111">
        <f t="shared" si="3"/>
        <v>0.09237726098191215</v>
      </c>
      <c r="T14" s="111">
        <f t="shared" si="4"/>
        <v>0.09445178335535007</v>
      </c>
      <c r="U14" s="111">
        <f>Ordenes!B12/'Denuncias-Renuncias'!C14</f>
        <v>0.2930663221360896</v>
      </c>
      <c r="V14" s="111">
        <f>Ordenes!B12/'Denuncias-Renuncias'!B14</f>
        <v>0.2996477322765302</v>
      </c>
    </row>
    <row r="15" spans="1:22" ht="12.75">
      <c r="A15" s="34" t="s">
        <v>37</v>
      </c>
      <c r="B15" s="29">
        <v>4487</v>
      </c>
      <c r="C15" s="29">
        <v>4634</v>
      </c>
      <c r="D15" s="29">
        <v>229</v>
      </c>
      <c r="E15" s="29">
        <v>106</v>
      </c>
      <c r="F15" s="29">
        <v>3578</v>
      </c>
      <c r="G15" s="29">
        <v>57</v>
      </c>
      <c r="H15" s="29">
        <v>329</v>
      </c>
      <c r="I15" s="29">
        <v>204</v>
      </c>
      <c r="J15" s="29">
        <v>131</v>
      </c>
      <c r="K15" s="29">
        <v>513</v>
      </c>
      <c r="L15" s="50">
        <v>357</v>
      </c>
      <c r="M15" s="50">
        <v>156</v>
      </c>
      <c r="N15" s="46">
        <v>2059191</v>
      </c>
      <c r="O15" s="47">
        <v>1026518</v>
      </c>
      <c r="P15" s="48">
        <f t="shared" si="0"/>
        <v>22.503983360455635</v>
      </c>
      <c r="Q15" s="49">
        <f t="shared" si="1"/>
        <v>45.14290056287371</v>
      </c>
      <c r="R15" s="110">
        <f t="shared" si="2"/>
        <v>43.7108750163173</v>
      </c>
      <c r="S15" s="111">
        <f t="shared" si="3"/>
        <v>0.11070349589987052</v>
      </c>
      <c r="T15" s="111">
        <f t="shared" si="4"/>
        <v>0.11433028749721418</v>
      </c>
      <c r="U15" s="111">
        <f>Ordenes!B13/'Denuncias-Renuncias'!C15</f>
        <v>0.39339663357790244</v>
      </c>
      <c r="V15" s="111">
        <f>Ordenes!B13/'Denuncias-Renuncias'!B15</f>
        <v>0.4062848228214843</v>
      </c>
    </row>
    <row r="16" spans="1:22" ht="12.75">
      <c r="A16" s="34" t="s">
        <v>38</v>
      </c>
      <c r="B16" s="29">
        <v>18136</v>
      </c>
      <c r="C16" s="29">
        <v>18514</v>
      </c>
      <c r="D16" s="29">
        <v>286</v>
      </c>
      <c r="E16" s="29">
        <v>25</v>
      </c>
      <c r="F16" s="29">
        <v>12937</v>
      </c>
      <c r="G16" s="29">
        <v>298</v>
      </c>
      <c r="H16" s="29">
        <v>3001</v>
      </c>
      <c r="I16" s="29">
        <v>1744</v>
      </c>
      <c r="J16" s="29">
        <v>223</v>
      </c>
      <c r="K16" s="29">
        <v>2439</v>
      </c>
      <c r="L16" s="50">
        <v>1433</v>
      </c>
      <c r="M16" s="50">
        <v>1006</v>
      </c>
      <c r="N16" s="46">
        <v>7508106</v>
      </c>
      <c r="O16" s="47">
        <v>3816361</v>
      </c>
      <c r="P16" s="48">
        <f t="shared" si="0"/>
        <v>24.6586822295796</v>
      </c>
      <c r="Q16" s="49">
        <f t="shared" si="1"/>
        <v>48.51218215467562</v>
      </c>
      <c r="R16" s="110">
        <f t="shared" si="2"/>
        <v>47.52170981728406</v>
      </c>
      <c r="S16" s="111">
        <f t="shared" si="3"/>
        <v>0.13173814410716214</v>
      </c>
      <c r="T16" s="111">
        <f t="shared" si="4"/>
        <v>0.13448389942655492</v>
      </c>
      <c r="U16" s="111">
        <f>Ordenes!B14/'Denuncias-Renuncias'!C16</f>
        <v>0.30333801447553205</v>
      </c>
      <c r="V16" s="111">
        <f>Ordenes!B14/'Denuncias-Renuncias'!B16</f>
        <v>0.30966034406704895</v>
      </c>
    </row>
    <row r="17" spans="1:22" ht="12.75">
      <c r="A17" s="34" t="s">
        <v>39</v>
      </c>
      <c r="B17" s="29">
        <v>16258</v>
      </c>
      <c r="C17" s="29">
        <v>17394</v>
      </c>
      <c r="D17" s="29">
        <v>680</v>
      </c>
      <c r="E17" s="29">
        <v>361</v>
      </c>
      <c r="F17" s="29">
        <v>9279</v>
      </c>
      <c r="G17" s="29">
        <v>142</v>
      </c>
      <c r="H17" s="29">
        <v>3879</v>
      </c>
      <c r="I17" s="29">
        <v>2472</v>
      </c>
      <c r="J17" s="29">
        <v>581</v>
      </c>
      <c r="K17" s="29">
        <v>2284</v>
      </c>
      <c r="L17" s="50">
        <v>1403</v>
      </c>
      <c r="M17" s="50">
        <v>881</v>
      </c>
      <c r="N17" s="46">
        <v>4980689</v>
      </c>
      <c r="O17" s="47">
        <v>2519884</v>
      </c>
      <c r="P17" s="48">
        <f t="shared" si="0"/>
        <v>34.9228791438293</v>
      </c>
      <c r="Q17" s="49">
        <f t="shared" si="1"/>
        <v>69.02698695654244</v>
      </c>
      <c r="R17" s="110">
        <f t="shared" si="2"/>
        <v>64.51884293086508</v>
      </c>
      <c r="S17" s="111">
        <f t="shared" si="3"/>
        <v>0.13130964700471426</v>
      </c>
      <c r="T17" s="111">
        <f t="shared" si="4"/>
        <v>0.14048468446303358</v>
      </c>
      <c r="U17" s="111">
        <f>Ordenes!B15/'Denuncias-Renuncias'!C17</f>
        <v>0.2516959871219961</v>
      </c>
      <c r="V17" s="111">
        <f>Ordenes!B15/'Denuncias-Renuncias'!B17</f>
        <v>0.2692828146143437</v>
      </c>
    </row>
    <row r="18" spans="1:22" ht="12.75">
      <c r="A18" s="34" t="s">
        <v>40</v>
      </c>
      <c r="B18" s="29">
        <v>2400</v>
      </c>
      <c r="C18" s="29">
        <v>2436</v>
      </c>
      <c r="D18" s="29">
        <v>74</v>
      </c>
      <c r="E18" s="29">
        <v>2</v>
      </c>
      <c r="F18" s="29">
        <v>1609</v>
      </c>
      <c r="G18" s="29">
        <v>32</v>
      </c>
      <c r="H18" s="29">
        <v>203</v>
      </c>
      <c r="I18" s="29">
        <v>161</v>
      </c>
      <c r="J18" s="29">
        <v>355</v>
      </c>
      <c r="K18" s="29">
        <v>112</v>
      </c>
      <c r="L18" s="50">
        <v>91</v>
      </c>
      <c r="M18" s="50">
        <v>21</v>
      </c>
      <c r="N18" s="46">
        <v>1092997</v>
      </c>
      <c r="O18" s="47">
        <v>550919</v>
      </c>
      <c r="P18" s="48">
        <f t="shared" si="0"/>
        <v>22.28734388109025</v>
      </c>
      <c r="Q18" s="49">
        <f t="shared" si="1"/>
        <v>44.21702645942507</v>
      </c>
      <c r="R18" s="110">
        <f t="shared" si="2"/>
        <v>43.563572866428636</v>
      </c>
      <c r="S18" s="111">
        <f t="shared" si="3"/>
        <v>0.04597701149425287</v>
      </c>
      <c r="T18" s="111">
        <f t="shared" si="4"/>
        <v>0.04666666666666667</v>
      </c>
      <c r="U18" s="111">
        <f>Ordenes!B16/'Denuncias-Renuncias'!C18</f>
        <v>0.2889983579638752</v>
      </c>
      <c r="V18" s="111">
        <f>Ordenes!B16/'Denuncias-Renuncias'!B18</f>
        <v>0.29333333333333333</v>
      </c>
    </row>
    <row r="19" spans="1:22" ht="12.75">
      <c r="A19" s="34" t="s">
        <v>41</v>
      </c>
      <c r="B19" s="29">
        <v>5011</v>
      </c>
      <c r="C19" s="29">
        <v>5210</v>
      </c>
      <c r="D19" s="29">
        <v>399</v>
      </c>
      <c r="E19" s="29">
        <v>1</v>
      </c>
      <c r="F19" s="29">
        <v>3665</v>
      </c>
      <c r="G19" s="29">
        <v>84</v>
      </c>
      <c r="H19" s="29">
        <v>214</v>
      </c>
      <c r="I19" s="29">
        <v>763</v>
      </c>
      <c r="J19" s="29">
        <v>84</v>
      </c>
      <c r="K19" s="29">
        <v>286</v>
      </c>
      <c r="L19" s="50">
        <v>232</v>
      </c>
      <c r="M19" s="50">
        <v>54</v>
      </c>
      <c r="N19" s="46">
        <v>2732347</v>
      </c>
      <c r="O19" s="47">
        <v>1415293</v>
      </c>
      <c r="P19" s="48">
        <f t="shared" si="0"/>
        <v>19.067856315467985</v>
      </c>
      <c r="Q19" s="49">
        <f t="shared" si="1"/>
        <v>36.81216539614059</v>
      </c>
      <c r="R19" s="110">
        <f t="shared" si="2"/>
        <v>35.4060961228523</v>
      </c>
      <c r="S19" s="111">
        <f t="shared" si="3"/>
        <v>0.05489443378119002</v>
      </c>
      <c r="T19" s="111">
        <f t="shared" si="4"/>
        <v>0.057074436240271406</v>
      </c>
      <c r="U19" s="111">
        <f>Ordenes!B17/'Denuncias-Renuncias'!C19</f>
        <v>0.30019193857965454</v>
      </c>
      <c r="V19" s="111">
        <f>Ordenes!B17/'Denuncias-Renuncias'!B19</f>
        <v>0.31211335062861706</v>
      </c>
    </row>
    <row r="20" spans="1:22" ht="12.75">
      <c r="A20" s="34" t="s">
        <v>42</v>
      </c>
      <c r="B20" s="29">
        <v>17165</v>
      </c>
      <c r="C20" s="29">
        <v>18527</v>
      </c>
      <c r="D20" s="29">
        <v>679</v>
      </c>
      <c r="E20" s="29">
        <v>199</v>
      </c>
      <c r="F20" s="29">
        <v>12698</v>
      </c>
      <c r="G20" s="29">
        <v>197</v>
      </c>
      <c r="H20" s="29">
        <v>3313</v>
      </c>
      <c r="I20" s="29">
        <v>1198</v>
      </c>
      <c r="J20" s="29">
        <v>243</v>
      </c>
      <c r="K20" s="29">
        <v>2763</v>
      </c>
      <c r="L20" s="50">
        <v>1490</v>
      </c>
      <c r="M20" s="50">
        <v>1273</v>
      </c>
      <c r="N20" s="46">
        <v>6436996</v>
      </c>
      <c r="O20" s="47">
        <v>3349974</v>
      </c>
      <c r="P20" s="48">
        <f t="shared" si="0"/>
        <v>28.78205920898506</v>
      </c>
      <c r="Q20" s="49">
        <f t="shared" si="1"/>
        <v>55.30490684405312</v>
      </c>
      <c r="R20" s="110">
        <f t="shared" si="2"/>
        <v>51.239203647550696</v>
      </c>
      <c r="S20" s="111">
        <f t="shared" si="3"/>
        <v>0.14913369676688076</v>
      </c>
      <c r="T20" s="111">
        <f t="shared" si="4"/>
        <v>0.16096708418293038</v>
      </c>
      <c r="U20" s="111">
        <f>Ordenes!B18/'Denuncias-Renuncias'!C20</f>
        <v>0.275651751497814</v>
      </c>
      <c r="V20" s="111">
        <f>Ordenes!B18/'Denuncias-Renuncias'!B20</f>
        <v>0.297524031459365</v>
      </c>
    </row>
    <row r="21" spans="1:22" ht="12.75">
      <c r="A21" s="34" t="s">
        <v>43</v>
      </c>
      <c r="B21" s="29">
        <v>4854</v>
      </c>
      <c r="C21" s="29">
        <v>5034</v>
      </c>
      <c r="D21" s="29">
        <v>72</v>
      </c>
      <c r="E21" s="29">
        <v>8</v>
      </c>
      <c r="F21" s="29">
        <v>3390</v>
      </c>
      <c r="G21" s="29">
        <v>140</v>
      </c>
      <c r="H21" s="29">
        <v>687</v>
      </c>
      <c r="I21" s="29">
        <v>701</v>
      </c>
      <c r="J21" s="29">
        <v>36</v>
      </c>
      <c r="K21" s="29">
        <v>557</v>
      </c>
      <c r="L21" s="50">
        <v>362</v>
      </c>
      <c r="M21" s="50">
        <v>195</v>
      </c>
      <c r="N21" s="46">
        <v>1467288</v>
      </c>
      <c r="O21" s="47">
        <v>731854</v>
      </c>
      <c r="P21" s="48">
        <f t="shared" si="0"/>
        <v>34.30819307457023</v>
      </c>
      <c r="Q21" s="49">
        <f t="shared" si="1"/>
        <v>68.7842110584898</v>
      </c>
      <c r="R21" s="110">
        <f t="shared" si="2"/>
        <v>66.32470410764988</v>
      </c>
      <c r="S21" s="111">
        <f t="shared" si="3"/>
        <v>0.11064759634485499</v>
      </c>
      <c r="T21" s="111">
        <f t="shared" si="4"/>
        <v>0.11475072105480016</v>
      </c>
      <c r="U21" s="111">
        <f>Ordenes!B19/'Denuncias-Renuncias'!C21</f>
        <v>0.2910210568136671</v>
      </c>
      <c r="V21" s="111">
        <f>Ordenes!B19/'Denuncias-Renuncias'!B21</f>
        <v>0.3018129377832715</v>
      </c>
    </row>
    <row r="22" spans="1:22" ht="12.75">
      <c r="A22" s="34" t="s">
        <v>44</v>
      </c>
      <c r="B22" s="29">
        <v>1173</v>
      </c>
      <c r="C22" s="29">
        <v>1191</v>
      </c>
      <c r="D22" s="29">
        <v>41</v>
      </c>
      <c r="E22" s="29">
        <v>7</v>
      </c>
      <c r="F22" s="29">
        <v>888</v>
      </c>
      <c r="G22" s="29">
        <v>7</v>
      </c>
      <c r="H22" s="29">
        <v>76</v>
      </c>
      <c r="I22" s="29">
        <v>137</v>
      </c>
      <c r="J22" s="29">
        <v>35</v>
      </c>
      <c r="K22" s="29">
        <v>192</v>
      </c>
      <c r="L22" s="50">
        <v>86</v>
      </c>
      <c r="M22" s="50">
        <v>106</v>
      </c>
      <c r="N22" s="46">
        <v>640476</v>
      </c>
      <c r="O22" s="47">
        <v>322591</v>
      </c>
      <c r="P22" s="48">
        <f t="shared" si="0"/>
        <v>18.595544563730726</v>
      </c>
      <c r="Q22" s="49">
        <f t="shared" si="1"/>
        <v>36.91981487394255</v>
      </c>
      <c r="R22" s="110">
        <f t="shared" si="2"/>
        <v>36.36183278516759</v>
      </c>
      <c r="S22" s="111">
        <f t="shared" si="3"/>
        <v>0.16120906801007556</v>
      </c>
      <c r="T22" s="111">
        <f t="shared" si="4"/>
        <v>0.1636828644501279</v>
      </c>
      <c r="U22" s="111">
        <f>Ordenes!B20/'Denuncias-Renuncias'!C22</f>
        <v>0.24433249370277077</v>
      </c>
      <c r="V22" s="111">
        <f>Ordenes!B20/'Denuncias-Renuncias'!B22</f>
        <v>0.24808184143222506</v>
      </c>
    </row>
    <row r="23" spans="1:22" ht="12.75">
      <c r="A23" s="34" t="s">
        <v>45</v>
      </c>
      <c r="B23" s="29">
        <v>4207</v>
      </c>
      <c r="C23" s="29">
        <v>4232</v>
      </c>
      <c r="D23" s="29">
        <v>223</v>
      </c>
      <c r="E23" s="29">
        <v>22</v>
      </c>
      <c r="F23" s="29">
        <v>2373</v>
      </c>
      <c r="G23" s="29">
        <v>46</v>
      </c>
      <c r="H23" s="29">
        <v>1247</v>
      </c>
      <c r="I23" s="29">
        <v>225</v>
      </c>
      <c r="J23" s="29">
        <v>96</v>
      </c>
      <c r="K23" s="29">
        <v>785</v>
      </c>
      <c r="L23" s="50">
        <v>428</v>
      </c>
      <c r="M23" s="50">
        <v>357</v>
      </c>
      <c r="N23" s="46">
        <v>2189257</v>
      </c>
      <c r="O23" s="47">
        <v>1123332</v>
      </c>
      <c r="P23" s="48">
        <f t="shared" si="0"/>
        <v>19.330759248457355</v>
      </c>
      <c r="Q23" s="49">
        <f t="shared" si="1"/>
        <v>37.67363522093201</v>
      </c>
      <c r="R23" s="110">
        <f t="shared" si="2"/>
        <v>37.45108302799172</v>
      </c>
      <c r="S23" s="111">
        <f t="shared" si="3"/>
        <v>0.1854914933837429</v>
      </c>
      <c r="T23" s="111">
        <f t="shared" si="4"/>
        <v>0.18659377228428808</v>
      </c>
      <c r="U23" s="111">
        <f>Ordenes!B21/'Denuncias-Renuncias'!C23</f>
        <v>0.19352551984877125</v>
      </c>
      <c r="V23" s="111">
        <f>Ordenes!B21/'Denuncias-Renuncias'!B23</f>
        <v>0.194675540765391</v>
      </c>
    </row>
    <row r="24" spans="1:22" ht="13.5" thickBot="1">
      <c r="A24" s="35" t="s">
        <v>46</v>
      </c>
      <c r="B24" s="36">
        <v>615</v>
      </c>
      <c r="C24" s="36">
        <v>616</v>
      </c>
      <c r="D24" s="36">
        <v>21</v>
      </c>
      <c r="E24" s="36">
        <v>5</v>
      </c>
      <c r="F24" s="36">
        <v>425</v>
      </c>
      <c r="G24" s="36">
        <v>11</v>
      </c>
      <c r="H24" s="36">
        <v>128</v>
      </c>
      <c r="I24" s="36">
        <v>20</v>
      </c>
      <c r="J24" s="36">
        <v>6</v>
      </c>
      <c r="K24" s="36">
        <v>83</v>
      </c>
      <c r="L24" s="51">
        <v>44</v>
      </c>
      <c r="M24" s="51">
        <v>39</v>
      </c>
      <c r="N24" s="52">
        <v>317053</v>
      </c>
      <c r="O24" s="53">
        <v>160320</v>
      </c>
      <c r="P24" s="54">
        <f t="shared" si="0"/>
        <v>19.428928286437916</v>
      </c>
      <c r="Q24" s="49">
        <f t="shared" si="1"/>
        <v>38.42315369261477</v>
      </c>
      <c r="R24" s="110">
        <f t="shared" si="2"/>
        <v>38.36077844311377</v>
      </c>
      <c r="S24" s="111">
        <f t="shared" si="3"/>
        <v>0.13474025974025974</v>
      </c>
      <c r="T24" s="111">
        <f t="shared" si="4"/>
        <v>0.13495934959349593</v>
      </c>
      <c r="U24" s="111">
        <f>Ordenes!B22/'Denuncias-Renuncias'!C24</f>
        <v>0.41883116883116883</v>
      </c>
      <c r="V24" s="111">
        <f>Ordenes!B22/'Denuncias-Renuncias'!B24</f>
        <v>0.4195121951219512</v>
      </c>
    </row>
    <row r="25" spans="1:22" ht="13.5" thickBot="1">
      <c r="A25" s="55" t="s">
        <v>47</v>
      </c>
      <c r="B25" s="56">
        <v>123725</v>
      </c>
      <c r="C25" s="56">
        <v>129193</v>
      </c>
      <c r="D25" s="56">
        <v>5238</v>
      </c>
      <c r="E25" s="56">
        <v>1323</v>
      </c>
      <c r="F25" s="56">
        <v>83848</v>
      </c>
      <c r="G25" s="56">
        <v>1595</v>
      </c>
      <c r="H25" s="56">
        <v>20131</v>
      </c>
      <c r="I25" s="56">
        <v>14575</v>
      </c>
      <c r="J25" s="56">
        <v>2483</v>
      </c>
      <c r="K25" s="56">
        <v>15321</v>
      </c>
      <c r="L25" s="57">
        <v>9641</v>
      </c>
      <c r="M25" s="57">
        <v>5680</v>
      </c>
      <c r="N25" s="56">
        <f>SUM(N8:N24)</f>
        <v>46624382</v>
      </c>
      <c r="O25" s="57">
        <f>SUM(O8:O24)</f>
        <v>23733999</v>
      </c>
      <c r="P25" s="58">
        <f>+C25/N25*10000</f>
        <v>27.709321702108564</v>
      </c>
      <c r="Q25" s="59">
        <f t="shared" si="1"/>
        <v>54.43372606529561</v>
      </c>
      <c r="R25" s="59">
        <f t="shared" si="2"/>
        <v>52.12985809934516</v>
      </c>
      <c r="S25" s="59">
        <f t="shared" si="3"/>
        <v>0.11859001648696137</v>
      </c>
      <c r="T25" s="59">
        <f t="shared" si="4"/>
        <v>0.12383107698524955</v>
      </c>
      <c r="U25" s="59">
        <f>Ordenes!B23/'Denuncias-Renuncias'!C25</f>
        <v>0.28091305256476745</v>
      </c>
      <c r="V25" s="59">
        <f>Ordenes!B23/'Denuncias-Renuncias'!B25</f>
        <v>0.2933279450394019</v>
      </c>
    </row>
    <row r="27" spans="11:18" ht="12.75">
      <c r="K27" s="19"/>
      <c r="L27" s="19"/>
      <c r="N27" s="1" t="s">
        <v>227</v>
      </c>
      <c r="R27" s="112"/>
    </row>
    <row r="28" ht="12.75">
      <c r="R28" s="113"/>
    </row>
    <row r="29" spans="7:18" ht="12.75">
      <c r="G29" s="60"/>
      <c r="R29" s="113"/>
    </row>
    <row r="30" spans="7:18" ht="12.75">
      <c r="G30" s="61"/>
      <c r="R30" s="113"/>
    </row>
    <row r="31" spans="7:18" ht="12.75">
      <c r="G31" s="61"/>
      <c r="R31" s="113"/>
    </row>
    <row r="32" ht="12.75">
      <c r="G32" s="61"/>
    </row>
    <row r="33" ht="12.75">
      <c r="G33" s="61"/>
    </row>
    <row r="34" ht="12.75">
      <c r="G34" s="61"/>
    </row>
    <row r="35" ht="12.75">
      <c r="G35" s="61"/>
    </row>
    <row r="36" ht="12.75">
      <c r="G36" s="61"/>
    </row>
    <row r="37" ht="12.75">
      <c r="G37" s="61"/>
    </row>
    <row r="38" ht="12.75">
      <c r="G38" s="61"/>
    </row>
    <row r="39" ht="12.75">
      <c r="G39" s="61"/>
    </row>
    <row r="40" ht="12.75">
      <c r="G40" s="61"/>
    </row>
    <row r="41" ht="12.75">
      <c r="G41" s="61"/>
    </row>
    <row r="42" ht="12.75">
      <c r="G42" s="61"/>
    </row>
    <row r="43" ht="12.75">
      <c r="G43" s="61"/>
    </row>
    <row r="44" ht="12.75">
      <c r="G44" s="61"/>
    </row>
    <row r="45" ht="12.75">
      <c r="G45" s="61"/>
    </row>
    <row r="46" ht="12.75">
      <c r="G46" s="62"/>
    </row>
  </sheetData>
  <sheetProtection/>
  <mergeCells count="21">
    <mergeCell ref="D6:D7"/>
    <mergeCell ref="P6:P7"/>
    <mergeCell ref="F6:H6"/>
    <mergeCell ref="O6:O7"/>
    <mergeCell ref="Q6:Q7"/>
    <mergeCell ref="L6:L7"/>
    <mergeCell ref="B6:B7"/>
    <mergeCell ref="I6:I7"/>
    <mergeCell ref="J6:J7"/>
    <mergeCell ref="K6:K7"/>
    <mergeCell ref="C6:C7"/>
    <mergeCell ref="R6:R7"/>
    <mergeCell ref="E6:E7"/>
    <mergeCell ref="T6:T7"/>
    <mergeCell ref="U6:U7"/>
    <mergeCell ref="V6:V7"/>
    <mergeCell ref="C2:J2"/>
    <mergeCell ref="K2:S2"/>
    <mergeCell ref="S6:S7"/>
    <mergeCell ref="M6:M7"/>
    <mergeCell ref="N6:N7"/>
  </mergeCells>
  <printOptions/>
  <pageMargins left="0.97" right="0.38" top="0.83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1" manualBreakCount="1">
    <brk id="1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6.00390625" style="1" customWidth="1"/>
    <col min="2" max="2" width="15.421875" style="1" customWidth="1"/>
    <col min="3" max="3" width="15.8515625" style="1" customWidth="1"/>
    <col min="4" max="4" width="15.421875" style="1" customWidth="1"/>
    <col min="5" max="5" width="11.421875" style="1" customWidth="1"/>
    <col min="6" max="6" width="15.7109375" style="1" customWidth="1"/>
    <col min="7" max="7" width="13.8515625" style="1" customWidth="1"/>
    <col min="8" max="8" width="13.28125" style="1" customWidth="1"/>
    <col min="9" max="9" width="14.28125" style="1" customWidth="1"/>
    <col min="10" max="10" width="13.57421875" style="1" customWidth="1"/>
    <col min="11" max="11" width="12.57421875" style="1" customWidth="1"/>
    <col min="12" max="16384" width="11.421875" style="1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5">
      <c r="A2" s="184" t="s">
        <v>122</v>
      </c>
      <c r="B2" s="185"/>
      <c r="C2" s="185"/>
      <c r="D2" s="185"/>
      <c r="E2" s="185"/>
      <c r="F2" s="185"/>
      <c r="G2" s="185"/>
      <c r="H2" s="185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39.75" customHeight="1">
      <c r="A5" s="20">
        <v>2015</v>
      </c>
      <c r="B5" s="4"/>
      <c r="C5" s="4"/>
      <c r="D5" s="4"/>
      <c r="E5" s="4"/>
      <c r="F5" s="4"/>
      <c r="G5" s="4"/>
      <c r="H5" s="4"/>
    </row>
    <row r="6" spans="1:8" ht="12.75" customHeight="1">
      <c r="A6" s="20"/>
      <c r="B6" s="177" t="s">
        <v>123</v>
      </c>
      <c r="C6" s="177" t="s">
        <v>124</v>
      </c>
      <c r="D6" s="181" t="s">
        <v>125</v>
      </c>
      <c r="E6" s="182"/>
      <c r="F6" s="183"/>
      <c r="G6" s="177" t="s">
        <v>126</v>
      </c>
      <c r="H6" s="177" t="s">
        <v>127</v>
      </c>
    </row>
    <row r="7" spans="2:8" ht="53.25" customHeight="1">
      <c r="B7" s="178"/>
      <c r="C7" s="178"/>
      <c r="D7" s="33" t="s">
        <v>128</v>
      </c>
      <c r="E7" s="33" t="s">
        <v>129</v>
      </c>
      <c r="F7" s="33" t="s">
        <v>130</v>
      </c>
      <c r="G7" s="178"/>
      <c r="H7" s="178"/>
    </row>
    <row r="8" spans="1:8" ht="12.75">
      <c r="A8" s="34" t="s">
        <v>30</v>
      </c>
      <c r="B8" s="24">
        <f>+IF('Denuncias-Renuncias'!C8&gt;0,+'Denuncias-Renuncias'!D8/'Denuncias-Renuncias'!C8,"-")</f>
        <v>0.05502426491578647</v>
      </c>
      <c r="C8" s="24">
        <f>+IF('Denuncias-Renuncias'!C8&gt;0,+'Denuncias-Renuncias'!E8/'Denuncias-Renuncias'!C8,"-")</f>
        <v>0.003033114473308593</v>
      </c>
      <c r="D8" s="24">
        <f>+IF('Denuncias-Renuncias'!C8&gt;0,+'Denuncias-Renuncias'!F8/'Denuncias-Renuncias'!C8,"-")</f>
        <v>0.6909077933200114</v>
      </c>
      <c r="E8" s="24">
        <f>+IF('Denuncias-Renuncias'!C8&gt;0,+'Denuncias-Renuncias'!G8/'Denuncias-Renuncias'!C8,"-")</f>
        <v>0.009206394518983729</v>
      </c>
      <c r="F8" s="24">
        <f>+IF('Denuncias-Renuncias'!C8&gt;0,+'Denuncias-Renuncias'!H8/'Denuncias-Renuncias'!C8,"-")</f>
        <v>0.08724664573222951</v>
      </c>
      <c r="G8" s="24">
        <f>+IF('Denuncias-Renuncias'!C8&gt;0,+'Denuncias-Renuncias'!I8/'Denuncias-Renuncias'!C8,"-")</f>
        <v>0.14494718812446475</v>
      </c>
      <c r="H8" s="24">
        <f>+IF('Denuncias-Renuncias'!C8&gt;0,+'Denuncias-Renuncias'!J8/'Denuncias-Renuncias'!C8,"-")</f>
        <v>0.00963459891521553</v>
      </c>
    </row>
    <row r="9" spans="1:8" ht="12.75">
      <c r="A9" s="34" t="s">
        <v>31</v>
      </c>
      <c r="B9" s="24">
        <f>+IF('Denuncias-Renuncias'!C9&gt;0,+'Denuncias-Renuncias'!D9/'Denuncias-Renuncias'!C9,"-")</f>
        <v>0.030360531309297913</v>
      </c>
      <c r="C9" s="24">
        <f>+IF('Denuncias-Renuncias'!C9&gt;0,+'Denuncias-Renuncias'!E9/'Denuncias-Renuncias'!C9,"-")</f>
        <v>0</v>
      </c>
      <c r="D9" s="24">
        <f>+IF('Denuncias-Renuncias'!C9&gt;0,+'Denuncias-Renuncias'!F9/'Denuncias-Renuncias'!C9,"-")</f>
        <v>0.4523719165085389</v>
      </c>
      <c r="E9" s="24">
        <f>+IF('Denuncias-Renuncias'!C9&gt;0,+'Denuncias-Renuncias'!G9/'Denuncias-Renuncias'!C9,"-")</f>
        <v>0.01669829222011385</v>
      </c>
      <c r="F9" s="24">
        <f>+IF('Denuncias-Renuncias'!C9&gt;0,+'Denuncias-Renuncias'!H9/'Denuncias-Renuncias'!C9,"-")</f>
        <v>0.42618595825426947</v>
      </c>
      <c r="G9" s="24">
        <f>+IF('Denuncias-Renuncias'!C9&gt;0,+'Denuncias-Renuncias'!I9/'Denuncias-Renuncias'!C9,"-")</f>
        <v>0.07058823529411765</v>
      </c>
      <c r="H9" s="24">
        <f>+IF('Denuncias-Renuncias'!C9&gt;0,+'Denuncias-Renuncias'!J9/'Denuncias-Renuncias'!C9,"-")</f>
        <v>0.003795066413662239</v>
      </c>
    </row>
    <row r="10" spans="1:8" ht="12.75">
      <c r="A10" s="34" t="s">
        <v>32</v>
      </c>
      <c r="B10" s="24">
        <f>+IF('Denuncias-Renuncias'!C10&gt;0,+'Denuncias-Renuncias'!D10/'Denuncias-Renuncias'!C10,"-")</f>
        <v>0.015684612123781264</v>
      </c>
      <c r="C10" s="24">
        <f>+IF('Denuncias-Renuncias'!C10&gt;0,+'Denuncias-Renuncias'!E10/'Denuncias-Renuncias'!C10,"-")</f>
        <v>0.000423908435777872</v>
      </c>
      <c r="D10" s="24">
        <f>+IF('Denuncias-Renuncias'!C10&gt;0,+'Denuncias-Renuncias'!F10/'Denuncias-Renuncias'!C10,"-")</f>
        <v>0.6439169139465876</v>
      </c>
      <c r="E10" s="24">
        <f>+IF('Denuncias-Renuncias'!C10&gt;0,+'Denuncias-Renuncias'!G10/'Denuncias-Renuncias'!C10,"-")</f>
        <v>0.0105977108944468</v>
      </c>
      <c r="F10" s="24">
        <f>+IF('Denuncias-Renuncias'!C10&gt;0,+'Denuncias-Renuncias'!H10/'Denuncias-Renuncias'!C10,"-")</f>
        <v>0.17168291649003814</v>
      </c>
      <c r="G10" s="24">
        <f>+IF('Denuncias-Renuncias'!C10&gt;0,+'Denuncias-Renuncias'!I10/'Denuncias-Renuncias'!C10,"-")</f>
        <v>0.13861805849936415</v>
      </c>
      <c r="H10" s="24">
        <f>+IF('Denuncias-Renuncias'!C10&gt;0,+'Denuncias-Renuncias'!J10/'Denuncias-Renuncias'!C10,"-")</f>
        <v>0.01907587961000424</v>
      </c>
    </row>
    <row r="11" spans="1:8" ht="12.75">
      <c r="A11" s="34" t="s">
        <v>33</v>
      </c>
      <c r="B11" s="24">
        <f>+IF('Denuncias-Renuncias'!C11&gt;0,+'Denuncias-Renuncias'!D11/'Denuncias-Renuncias'!C11,"-")</f>
        <v>0.050665521683125804</v>
      </c>
      <c r="C11" s="24">
        <f>+IF('Denuncias-Renuncias'!C11&gt;0,+'Denuncias-Renuncias'!E11/'Denuncias-Renuncias'!C11,"-")</f>
        <v>0.0015027908973808501</v>
      </c>
      <c r="D11" s="24">
        <f>+IF('Denuncias-Renuncias'!C11&gt;0,+'Denuncias-Renuncias'!F11/'Denuncias-Renuncias'!C11,"-")</f>
        <v>0.6124946328896522</v>
      </c>
      <c r="E11" s="24">
        <f>+IF('Denuncias-Renuncias'!C11&gt;0,+'Denuncias-Renuncias'!G11/'Denuncias-Renuncias'!C11,"-")</f>
        <v>0.011592958351223702</v>
      </c>
      <c r="F11" s="24">
        <f>+IF('Denuncias-Renuncias'!C11&gt;0,+'Denuncias-Renuncias'!H11/'Denuncias-Renuncias'!C11,"-")</f>
        <v>0.08243881494203521</v>
      </c>
      <c r="G11" s="24">
        <f>+IF('Denuncias-Renuncias'!C11&gt;0,+'Denuncias-Renuncias'!I11/'Denuncias-Renuncias'!C11,"-")</f>
        <v>0.24001717475311293</v>
      </c>
      <c r="H11" s="24">
        <f>+IF('Denuncias-Renuncias'!C11&gt;0,+'Denuncias-Renuncias'!J11/'Denuncias-Renuncias'!C11,"-")</f>
        <v>0.0012881064834693002</v>
      </c>
    </row>
    <row r="12" spans="1:8" ht="12.75">
      <c r="A12" s="34" t="s">
        <v>34</v>
      </c>
      <c r="B12" s="24">
        <f>+IF('Denuncias-Renuncias'!C12&gt;0,+'Denuncias-Renuncias'!D12/'Denuncias-Renuncias'!C12,"-")</f>
        <v>0.04498582108790925</v>
      </c>
      <c r="C12" s="24">
        <f>+IF('Denuncias-Renuncias'!C12&gt;0,+'Denuncias-Renuncias'!E12/'Denuncias-Renuncias'!C12,"-")</f>
        <v>0.06174271719515339</v>
      </c>
      <c r="D12" s="24">
        <f>+IF('Denuncias-Renuncias'!C12&gt;0,+'Denuncias-Renuncias'!F12/'Denuncias-Renuncias'!C12,"-")</f>
        <v>0.6160092807424594</v>
      </c>
      <c r="E12" s="24">
        <f>+IF('Denuncias-Renuncias'!C12&gt;0,+'Denuncias-Renuncias'!G12/'Denuncias-Renuncias'!C12,"-")</f>
        <v>0.008249548852797113</v>
      </c>
      <c r="F12" s="24">
        <f>+IF('Denuncias-Renuncias'!C12&gt;0,+'Denuncias-Renuncias'!H12/'Denuncias-Renuncias'!C12,"-")</f>
        <v>0.13044599123485434</v>
      </c>
      <c r="G12" s="24">
        <f>+IF('Denuncias-Renuncias'!C12&gt;0,+'Denuncias-Renuncias'!I12/'Denuncias-Renuncias'!C12,"-")</f>
        <v>0.11588038154163444</v>
      </c>
      <c r="H12" s="24">
        <f>+IF('Denuncias-Renuncias'!C12&gt;0,+'Denuncias-Renuncias'!J12/'Denuncias-Renuncias'!C12,"-")</f>
        <v>0.02268625934519206</v>
      </c>
    </row>
    <row r="13" spans="1:8" ht="12.75">
      <c r="A13" s="34" t="s">
        <v>35</v>
      </c>
      <c r="B13" s="24">
        <f>+IF('Denuncias-Renuncias'!C13&gt;0,+'Denuncias-Renuncias'!D13/'Denuncias-Renuncias'!C13,"-")</f>
        <v>0.027128862094951016</v>
      </c>
      <c r="C13" s="24">
        <f>+IF('Denuncias-Renuncias'!C13&gt;0,+'Denuncias-Renuncias'!E13/'Denuncias-Renuncias'!C13,"-")</f>
        <v>0.006028636021100226</v>
      </c>
      <c r="D13" s="24">
        <f>+IF('Denuncias-Renuncias'!C13&gt;0,+'Denuncias-Renuncias'!F13/'Denuncias-Renuncias'!C13,"-")</f>
        <v>0.26601356443104746</v>
      </c>
      <c r="E13" s="24">
        <f>+IF('Denuncias-Renuncias'!C13&gt;0,+'Denuncias-Renuncias'!G13/'Denuncias-Renuncias'!C13,"-")</f>
        <v>0.027128862094951016</v>
      </c>
      <c r="F13" s="24">
        <f>+IF('Denuncias-Renuncias'!C13&gt;0,+'Denuncias-Renuncias'!H13/'Denuncias-Renuncias'!C13,"-")</f>
        <v>0.39864355689525244</v>
      </c>
      <c r="G13" s="24">
        <f>+IF('Denuncias-Renuncias'!C13&gt;0,+'Denuncias-Renuncias'!I13/'Denuncias-Renuncias'!C13,"-")</f>
        <v>0.1492087415222306</v>
      </c>
      <c r="H13" s="24">
        <f>+IF('Denuncias-Renuncias'!C13&gt;0,+'Denuncias-Renuncias'!J13/'Denuncias-Renuncias'!C13,"-")</f>
        <v>0.12584777694046723</v>
      </c>
    </row>
    <row r="14" spans="1:8" ht="12.75">
      <c r="A14" s="34" t="s">
        <v>36</v>
      </c>
      <c r="B14" s="24">
        <f>+IF('Denuncias-Renuncias'!C14&gt;0,+'Denuncias-Renuncias'!D14/'Denuncias-Renuncias'!C14,"-")</f>
        <v>0.05469422911283377</v>
      </c>
      <c r="C14" s="24">
        <f>+IF('Denuncias-Renuncias'!C14&gt;0,+'Denuncias-Renuncias'!E14/'Denuncias-Renuncias'!C14,"-")</f>
        <v>0.0015073212747631353</v>
      </c>
      <c r="D14" s="24">
        <f>+IF('Denuncias-Renuncias'!C14&gt;0,+'Denuncias-Renuncias'!F14/'Denuncias-Renuncias'!C14,"-")</f>
        <v>0.6347975882859603</v>
      </c>
      <c r="E14" s="24">
        <f>+IF('Denuncias-Renuncias'!C14&gt;0,+'Denuncias-Renuncias'!G14/'Denuncias-Renuncias'!C14,"-")</f>
        <v>0.02153316106804479</v>
      </c>
      <c r="F14" s="24">
        <f>+IF('Denuncias-Renuncias'!C14&gt;0,+'Denuncias-Renuncias'!H14/'Denuncias-Renuncias'!C14,"-")</f>
        <v>0.24892334194659776</v>
      </c>
      <c r="G14" s="24">
        <f>+IF('Denuncias-Renuncias'!C14&gt;0,+'Denuncias-Renuncias'!I14/'Denuncias-Renuncias'!C14,"-")</f>
        <v>0.034453057708871665</v>
      </c>
      <c r="H14" s="24">
        <f>+IF('Denuncias-Renuncias'!C14&gt;0,+'Denuncias-Renuncias'!J14/'Denuncias-Renuncias'!C14,"-")</f>
        <v>0.00409130060292851</v>
      </c>
    </row>
    <row r="15" spans="1:8" ht="12.75">
      <c r="A15" s="34" t="s">
        <v>37</v>
      </c>
      <c r="B15" s="24">
        <f>+IF('Denuncias-Renuncias'!C15&gt;0,+'Denuncias-Renuncias'!D15/'Denuncias-Renuncias'!C15,"-")</f>
        <v>0.049417350021579626</v>
      </c>
      <c r="C15" s="24">
        <f>+IF('Denuncias-Renuncias'!C15&gt;0,+'Denuncias-Renuncias'!E15/'Denuncias-Renuncias'!C15,"-")</f>
        <v>0.022874406560207165</v>
      </c>
      <c r="D15" s="24">
        <f>+IF('Denuncias-Renuncias'!C15&gt;0,+'Denuncias-Renuncias'!F15/'Denuncias-Renuncias'!C15,"-")</f>
        <v>0.7721191195511438</v>
      </c>
      <c r="E15" s="24">
        <f>+IF('Denuncias-Renuncias'!C15&gt;0,+'Denuncias-Renuncias'!G15/'Denuncias-Renuncias'!C15,"-")</f>
        <v>0.012300388433318947</v>
      </c>
      <c r="F15" s="24">
        <f>+IF('Denuncias-Renuncias'!C15&gt;0,+'Denuncias-Renuncias'!H15/'Denuncias-Renuncias'!C15,"-")</f>
        <v>0.07099697885196375</v>
      </c>
      <c r="G15" s="24">
        <f>+IF('Denuncias-Renuncias'!C15&gt;0,+'Denuncias-Renuncias'!I15/'Denuncias-Renuncias'!C15,"-")</f>
        <v>0.0440224428139836</v>
      </c>
      <c r="H15" s="24">
        <f>+IF('Denuncias-Renuncias'!C15&gt;0,+'Denuncias-Renuncias'!J15/'Denuncias-Renuncias'!C15,"-")</f>
        <v>0.028269313767803193</v>
      </c>
    </row>
    <row r="16" spans="1:8" ht="12.75">
      <c r="A16" s="34" t="s">
        <v>38</v>
      </c>
      <c r="B16" s="24">
        <f>+IF('Denuncias-Renuncias'!C16&gt;0,+'Denuncias-Renuncias'!D16/'Denuncias-Renuncias'!C16,"-")</f>
        <v>0.01544776925569839</v>
      </c>
      <c r="C16" s="24">
        <f>+IF('Denuncias-Renuncias'!C16&gt;0,+'Denuncias-Renuncias'!E16/'Denuncias-Renuncias'!C16,"-")</f>
        <v>0.001350329480393216</v>
      </c>
      <c r="D16" s="24">
        <f>+IF('Denuncias-Renuncias'!C16&gt;0,+'Denuncias-Renuncias'!F16/'Denuncias-Renuncias'!C16,"-")</f>
        <v>0.6987684995138814</v>
      </c>
      <c r="E16" s="24">
        <f>+IF('Denuncias-Renuncias'!C16&gt;0,+'Denuncias-Renuncias'!G16/'Denuncias-Renuncias'!C16,"-")</f>
        <v>0.016095927406287135</v>
      </c>
      <c r="F16" s="24">
        <f>+IF('Denuncias-Renuncias'!C16&gt;0,+'Denuncias-Renuncias'!H16/'Denuncias-Renuncias'!C16,"-")</f>
        <v>0.16209355082640164</v>
      </c>
      <c r="G16" s="24">
        <f>+IF('Denuncias-Renuncias'!C16&gt;0,+'Denuncias-Renuncias'!I16/'Denuncias-Renuncias'!C16,"-")</f>
        <v>0.09419898455223075</v>
      </c>
      <c r="H16" s="24">
        <f>+IF('Denuncias-Renuncias'!C16&gt;0,+'Denuncias-Renuncias'!J16/'Denuncias-Renuncias'!C16,"-")</f>
        <v>0.012044938965107487</v>
      </c>
    </row>
    <row r="17" spans="1:8" ht="12.75">
      <c r="A17" s="34" t="s">
        <v>39</v>
      </c>
      <c r="B17" s="24">
        <f>+IF('Denuncias-Renuncias'!C17&gt;0,+'Denuncias-Renuncias'!D17/'Denuncias-Renuncias'!C17,"-")</f>
        <v>0.03909394043923192</v>
      </c>
      <c r="C17" s="24">
        <f>+IF('Denuncias-Renuncias'!C17&gt;0,+'Denuncias-Renuncias'!E17/'Denuncias-Renuncias'!C17,"-")</f>
        <v>0.02075428308612165</v>
      </c>
      <c r="D17" s="24">
        <f>+IF('Denuncias-Renuncias'!C17&gt;0,+'Denuncias-Renuncias'!F17/'Denuncias-Renuncias'!C17,"-")</f>
        <v>0.5334598137288721</v>
      </c>
      <c r="E17" s="24">
        <f>+IF('Denuncias-Renuncias'!C17&gt;0,+'Denuncias-Renuncias'!G17/'Denuncias-Renuncias'!C17,"-")</f>
        <v>0.008163734621133725</v>
      </c>
      <c r="F17" s="24">
        <f>+IF('Denuncias-Renuncias'!C17&gt;0,+'Denuncias-Renuncias'!H17/'Denuncias-Renuncias'!C17,"-")</f>
        <v>0.22300793377026562</v>
      </c>
      <c r="G17" s="24">
        <f>+IF('Denuncias-Renuncias'!C17&gt;0,+'Denuncias-Renuncias'!I17/'Denuncias-Renuncias'!C17,"-")</f>
        <v>0.14211797171438428</v>
      </c>
      <c r="H17" s="24">
        <f>+IF('Denuncias-Renuncias'!C17&gt;0,+'Denuncias-Renuncias'!J17/'Denuncias-Renuncias'!C17,"-")</f>
        <v>0.0334023226399908</v>
      </c>
    </row>
    <row r="18" spans="1:8" ht="12.75">
      <c r="A18" s="34" t="s">
        <v>40</v>
      </c>
      <c r="B18" s="24">
        <f>+IF('Denuncias-Renuncias'!C18&gt;0,+'Denuncias-Renuncias'!D18/'Denuncias-Renuncias'!C18,"-")</f>
        <v>0.030377668308702793</v>
      </c>
      <c r="C18" s="24">
        <f>+IF('Denuncias-Renuncias'!C18&gt;0,+'Denuncias-Renuncias'!E18/'Denuncias-Renuncias'!C18,"-")</f>
        <v>0.0008210180623973727</v>
      </c>
      <c r="D18" s="24">
        <f>+IF('Denuncias-Renuncias'!C18&gt;0,+'Denuncias-Renuncias'!F18/'Denuncias-Renuncias'!C18,"-")</f>
        <v>0.6605090311986864</v>
      </c>
      <c r="E18" s="24">
        <f>+IF('Denuncias-Renuncias'!C18&gt;0,+'Denuncias-Renuncias'!G18/'Denuncias-Renuncias'!C18,"-")</f>
        <v>0.013136288998357963</v>
      </c>
      <c r="F18" s="24">
        <f>+IF('Denuncias-Renuncias'!C18&gt;0,+'Denuncias-Renuncias'!H18/'Denuncias-Renuncias'!C18,"-")</f>
        <v>0.08333333333333333</v>
      </c>
      <c r="G18" s="24">
        <f>+IF('Denuncias-Renuncias'!C18&gt;0,+'Denuncias-Renuncias'!I18/'Denuncias-Renuncias'!C18,"-")</f>
        <v>0.06609195402298851</v>
      </c>
      <c r="H18" s="24">
        <f>+IF('Denuncias-Renuncias'!C18&gt;0,+'Denuncias-Renuncias'!J18/'Denuncias-Renuncias'!C18,"-")</f>
        <v>0.14573070607553365</v>
      </c>
    </row>
    <row r="19" spans="1:8" ht="12.75">
      <c r="A19" s="34" t="s">
        <v>41</v>
      </c>
      <c r="B19" s="24">
        <f>+IF('Denuncias-Renuncias'!C19&gt;0,+'Denuncias-Renuncias'!D19/'Denuncias-Renuncias'!C19,"-")</f>
        <v>0.07658349328214971</v>
      </c>
      <c r="C19" s="24">
        <f>+IF('Denuncias-Renuncias'!C19&gt;0,+'Denuncias-Renuncias'!E19/'Denuncias-Renuncias'!C19,"-")</f>
        <v>0.00019193857965451057</v>
      </c>
      <c r="D19" s="24">
        <f>+IF('Denuncias-Renuncias'!C19&gt;0,+'Denuncias-Renuncias'!F19/'Denuncias-Renuncias'!C19,"-")</f>
        <v>0.7034548944337812</v>
      </c>
      <c r="E19" s="24">
        <f>+IF('Denuncias-Renuncias'!C19&gt;0,+'Denuncias-Renuncias'!G19/'Denuncias-Renuncias'!C19,"-")</f>
        <v>0.016122840690978888</v>
      </c>
      <c r="F19" s="24">
        <f>+IF('Denuncias-Renuncias'!C19&gt;0,+'Denuncias-Renuncias'!H19/'Denuncias-Renuncias'!C19,"-")</f>
        <v>0.04107485604606526</v>
      </c>
      <c r="G19" s="24">
        <f>+IF('Denuncias-Renuncias'!C19&gt;0,+'Denuncias-Renuncias'!I19/'Denuncias-Renuncias'!C19,"-")</f>
        <v>0.14644913627639156</v>
      </c>
      <c r="H19" s="24">
        <f>+IF('Denuncias-Renuncias'!C19&gt;0,+'Denuncias-Renuncias'!J19/'Denuncias-Renuncias'!C19,"-")</f>
        <v>0.016122840690978888</v>
      </c>
    </row>
    <row r="20" spans="1:8" ht="12.75">
      <c r="A20" s="34" t="s">
        <v>42</v>
      </c>
      <c r="B20" s="24">
        <f>+IF('Denuncias-Renuncias'!C20&gt;0,+'Denuncias-Renuncias'!D20/'Denuncias-Renuncias'!C20,"-")</f>
        <v>0.03664921465968586</v>
      </c>
      <c r="C20" s="24">
        <f>+IF('Denuncias-Renuncias'!C20&gt;0,+'Denuncias-Renuncias'!E20/'Denuncias-Renuncias'!C20,"-")</f>
        <v>0.010741080585092029</v>
      </c>
      <c r="D20" s="24">
        <f>+IF('Denuncias-Renuncias'!C20&gt;0,+'Denuncias-Renuncias'!F20/'Denuncias-Renuncias'!C20,"-")</f>
        <v>0.6853780968316511</v>
      </c>
      <c r="E20" s="24">
        <f>+IF('Denuncias-Renuncias'!C20&gt;0,+'Denuncias-Renuncias'!G20/'Denuncias-Renuncias'!C20,"-")</f>
        <v>0.010633130026447887</v>
      </c>
      <c r="F20" s="24">
        <f>+IF('Denuncias-Renuncias'!C20&gt;0,+'Denuncias-Renuncias'!H20/'Denuncias-Renuncias'!C20,"-")</f>
        <v>0.17882010039401955</v>
      </c>
      <c r="G20" s="24">
        <f>+IF('Denuncias-Renuncias'!C20&gt;0,+'Denuncias-Renuncias'!I20/'Denuncias-Renuncias'!C20,"-")</f>
        <v>0.06466238462784045</v>
      </c>
      <c r="H20" s="24">
        <f>+IF('Denuncias-Renuncias'!C20&gt;0,+'Denuncias-Renuncias'!J20/'Denuncias-Renuncias'!C20,"-")</f>
        <v>0.01311599287526313</v>
      </c>
    </row>
    <row r="21" spans="1:8" ht="12.75">
      <c r="A21" s="34" t="s">
        <v>43</v>
      </c>
      <c r="B21" s="24">
        <f>+IF('Denuncias-Renuncias'!C21&gt;0,+'Denuncias-Renuncias'!D21/'Denuncias-Renuncias'!C21,"-")</f>
        <v>0.014302741358760428</v>
      </c>
      <c r="C21" s="24">
        <f>+IF('Denuncias-Renuncias'!C21&gt;0,+'Denuncias-Renuncias'!E21/'Denuncias-Renuncias'!C21,"-")</f>
        <v>0.0015891934843067143</v>
      </c>
      <c r="D21" s="24">
        <f>+IF('Denuncias-Renuncias'!C21&gt;0,+'Denuncias-Renuncias'!F21/'Denuncias-Renuncias'!C21,"-")</f>
        <v>0.6734207389749702</v>
      </c>
      <c r="E21" s="24">
        <f>+IF('Denuncias-Renuncias'!C21&gt;0,+'Denuncias-Renuncias'!G21/'Denuncias-Renuncias'!C21,"-")</f>
        <v>0.027810885975367503</v>
      </c>
      <c r="F21" s="24">
        <f>+IF('Denuncias-Renuncias'!C21&gt;0,+'Denuncias-Renuncias'!H21/'Denuncias-Renuncias'!C21,"-")</f>
        <v>0.1364719904648391</v>
      </c>
      <c r="G21" s="24">
        <f>+IF('Denuncias-Renuncias'!C21&gt;0,+'Denuncias-Renuncias'!I21/'Denuncias-Renuncias'!C21,"-")</f>
        <v>0.13925307906237586</v>
      </c>
      <c r="H21" s="24">
        <f>+IF('Denuncias-Renuncias'!C21&gt;0,+'Denuncias-Renuncias'!J21/'Denuncias-Renuncias'!C21,"-")</f>
        <v>0.007151370679380214</v>
      </c>
    </row>
    <row r="22" spans="1:8" ht="12.75">
      <c r="A22" s="34" t="s">
        <v>44</v>
      </c>
      <c r="B22" s="24">
        <f>+IF('Denuncias-Renuncias'!C22&gt;0,+'Denuncias-Renuncias'!D22/'Denuncias-Renuncias'!C22,"-")</f>
        <v>0.03442485306465155</v>
      </c>
      <c r="C22" s="24">
        <f>+IF('Denuncias-Renuncias'!C22&gt;0,+'Denuncias-Renuncias'!E22/'Denuncias-Renuncias'!C22,"-")</f>
        <v>0.005877413937867338</v>
      </c>
      <c r="D22" s="24">
        <f>+IF('Denuncias-Renuncias'!C22&gt;0,+'Denuncias-Renuncias'!F22/'Denuncias-Renuncias'!C22,"-")</f>
        <v>0.7455919395465995</v>
      </c>
      <c r="E22" s="24">
        <f>+IF('Denuncias-Renuncias'!C22&gt;0,+'Denuncias-Renuncias'!G22/'Denuncias-Renuncias'!C22,"-")</f>
        <v>0.005877413937867338</v>
      </c>
      <c r="F22" s="24">
        <f>+IF('Denuncias-Renuncias'!C22&gt;0,+'Denuncias-Renuncias'!H22/'Denuncias-Renuncias'!C22,"-")</f>
        <v>0.06381192275398824</v>
      </c>
      <c r="G22" s="24">
        <f>+IF('Denuncias-Renuncias'!C22&gt;0,+'Denuncias-Renuncias'!I22/'Denuncias-Renuncias'!C22,"-")</f>
        <v>0.11502938706968933</v>
      </c>
      <c r="H22" s="24">
        <f>+IF('Denuncias-Renuncias'!C22&gt;0,+'Denuncias-Renuncias'!J22/'Denuncias-Renuncias'!C22,"-")</f>
        <v>0.02938706968933669</v>
      </c>
    </row>
    <row r="23" spans="1:8" ht="12.75">
      <c r="A23" s="34" t="s">
        <v>45</v>
      </c>
      <c r="B23" s="24">
        <f>+IF('Denuncias-Renuncias'!C23&gt;0,+'Denuncias-Renuncias'!D23/'Denuncias-Renuncias'!C23,"-")</f>
        <v>0.0526937618147448</v>
      </c>
      <c r="C23" s="24">
        <f>+IF('Denuncias-Renuncias'!C23&gt;0,+'Denuncias-Renuncias'!E23/'Denuncias-Renuncias'!C23,"-")</f>
        <v>0.005198487712665407</v>
      </c>
      <c r="D23" s="24">
        <f>+IF('Denuncias-Renuncias'!C23&gt;0,+'Denuncias-Renuncias'!F23/'Denuncias-Renuncias'!C23,"-")</f>
        <v>0.5607277882797732</v>
      </c>
      <c r="E23" s="24">
        <f>+IF('Denuncias-Renuncias'!C23&gt;0,+'Denuncias-Renuncias'!G23/'Denuncias-Renuncias'!C23,"-")</f>
        <v>0.010869565217391304</v>
      </c>
      <c r="F23" s="24">
        <f>+IF('Denuncias-Renuncias'!C23&gt;0,+'Denuncias-Renuncias'!H23/'Denuncias-Renuncias'!C23,"-")</f>
        <v>0.29465973534971646</v>
      </c>
      <c r="G23" s="24">
        <f>+IF('Denuncias-Renuncias'!C23&gt;0,+'Denuncias-Renuncias'!I23/'Denuncias-Renuncias'!C23,"-")</f>
        <v>0.053166351606805294</v>
      </c>
      <c r="H23" s="24">
        <f>+IF('Denuncias-Renuncias'!C23&gt;0,+'Denuncias-Renuncias'!J23/'Denuncias-Renuncias'!C23,"-")</f>
        <v>0.022684310018903593</v>
      </c>
    </row>
    <row r="24" spans="1:8" ht="13.5" thickBot="1">
      <c r="A24" s="35" t="s">
        <v>46</v>
      </c>
      <c r="B24" s="39">
        <f>+IF('Denuncias-Renuncias'!C24&gt;0,+'Denuncias-Renuncias'!D24/'Denuncias-Renuncias'!C24,"-")</f>
        <v>0.03409090909090909</v>
      </c>
      <c r="C24" s="39">
        <f>+IF('Denuncias-Renuncias'!C24&gt;0,+'Denuncias-Renuncias'!E24/'Denuncias-Renuncias'!C24,"-")</f>
        <v>0.008116883116883116</v>
      </c>
      <c r="D24" s="39">
        <f>+IF('Denuncias-Renuncias'!C24&gt;0,+'Denuncias-Renuncias'!F24/'Denuncias-Renuncias'!C24,"-")</f>
        <v>0.689935064935065</v>
      </c>
      <c r="E24" s="39">
        <f>+IF('Denuncias-Renuncias'!C24&gt;0,+'Denuncias-Renuncias'!G24/'Denuncias-Renuncias'!C24,"-")</f>
        <v>0.017857142857142856</v>
      </c>
      <c r="F24" s="39">
        <f>+IF('Denuncias-Renuncias'!C24&gt;0,+'Denuncias-Renuncias'!H24/'Denuncias-Renuncias'!C24,"-")</f>
        <v>0.2077922077922078</v>
      </c>
      <c r="G24" s="39">
        <f>+IF('Denuncias-Renuncias'!C24&gt;0,+'Denuncias-Renuncias'!I24/'Denuncias-Renuncias'!C24,"-")</f>
        <v>0.032467532467532464</v>
      </c>
      <c r="H24" s="39">
        <f>+IF('Denuncias-Renuncias'!C24&gt;0,+'Denuncias-Renuncias'!J24/'Denuncias-Renuncias'!C24,"-")</f>
        <v>0.00974025974025974</v>
      </c>
    </row>
    <row r="25" spans="1:8" ht="13.5" thickBot="1">
      <c r="A25" s="37" t="s">
        <v>47</v>
      </c>
      <c r="B25" s="40">
        <f>+IF('Denuncias-Renuncias'!C25&gt;0,+'Denuncias-Renuncias'!D25/'Denuncias-Renuncias'!C25,"-")</f>
        <v>0.04054399232156541</v>
      </c>
      <c r="C25" s="40">
        <f>+IF('Denuncias-Renuncias'!C25&gt;0,+'Denuncias-Renuncias'!E25/'Denuncias-Renuncias'!C25,"-")</f>
        <v>0.010240492905962397</v>
      </c>
      <c r="D25" s="40">
        <f>+IF('Denuncias-Renuncias'!C25&gt;0,+'Denuncias-Renuncias'!F25/'Denuncias-Renuncias'!C25,"-")</f>
        <v>0.6490134914430349</v>
      </c>
      <c r="E25" s="40">
        <f>+IF('Denuncias-Renuncias'!C25&gt;0,+'Denuncias-Renuncias'!G25/'Denuncias-Renuncias'!C25,"-")</f>
        <v>0.01234587013228271</v>
      </c>
      <c r="F25" s="40">
        <f>+IF('Denuncias-Renuncias'!C25&gt;0,+'Denuncias-Renuncias'!H25/'Denuncias-Renuncias'!C25,"-")</f>
        <v>0.15582113582005216</v>
      </c>
      <c r="G25" s="40">
        <f>+IF('Denuncias-Renuncias'!C25&gt;0,+'Denuncias-Renuncias'!I25/'Denuncias-Renuncias'!C25,"-")</f>
        <v>0.11281570982947993</v>
      </c>
      <c r="H25" s="40">
        <f>+IF('Denuncias-Renuncias'!C25&gt;0,+'Denuncias-Renuncias'!J25/'Denuncias-Renuncias'!C25,"-")</f>
        <v>0.01921930754762255</v>
      </c>
    </row>
    <row r="43" ht="12.75">
      <c r="I43" s="41"/>
    </row>
  </sheetData>
  <sheetProtection/>
  <mergeCells count="6">
    <mergeCell ref="A2:H2"/>
    <mergeCell ref="H6:H7"/>
    <mergeCell ref="B6:B7"/>
    <mergeCell ref="C6:C7"/>
    <mergeCell ref="D6:F6"/>
    <mergeCell ref="G6:G7"/>
  </mergeCells>
  <printOptions/>
  <pageMargins left="1.05" right="0.38" top="0.75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82"/>
  <sheetViews>
    <sheetView zoomScaleSheetLayoutView="100" zoomScalePageLayoutView="0" workbookViewId="0" topLeftCell="A1">
      <selection activeCell="E12" sqref="E12"/>
    </sheetView>
  </sheetViews>
  <sheetFormatPr defaultColWidth="11.421875" defaultRowHeight="15" customHeight="1"/>
  <cols>
    <col min="1" max="1" width="26.00390625" style="1" customWidth="1"/>
    <col min="2" max="2" width="9.7109375" style="1" bestFit="1" customWidth="1"/>
    <col min="3" max="3" width="12.28125" style="1" customWidth="1"/>
    <col min="4" max="4" width="9.28125" style="1" customWidth="1"/>
    <col min="5" max="5" width="10.421875" style="1" bestFit="1" customWidth="1"/>
    <col min="6" max="7" width="16.57421875" style="1" bestFit="1" customWidth="1"/>
    <col min="8" max="8" width="18.28125" style="1" bestFit="1" customWidth="1"/>
    <col min="9" max="9" width="9.28125" style="1" bestFit="1" customWidth="1"/>
    <col min="10" max="10" width="19.421875" style="1" bestFit="1" customWidth="1"/>
    <col min="11" max="11" width="11.7109375" style="1" customWidth="1"/>
    <col min="12" max="12" width="20.7109375" style="1" bestFit="1" customWidth="1"/>
    <col min="13" max="14" width="20.8515625" style="1" bestFit="1" customWidth="1"/>
    <col min="15" max="15" width="7.140625" style="1" bestFit="1" customWidth="1"/>
    <col min="16" max="16384" width="11.421875" style="1" customWidth="1"/>
  </cols>
  <sheetData>
    <row r="1" spans="2:15" ht="15" customHeight="1">
      <c r="B1" s="115" t="s">
        <v>135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2:8" ht="15" customHeight="1">
      <c r="B2" s="4"/>
      <c r="C2" s="4"/>
      <c r="D2" s="4"/>
      <c r="E2" s="5"/>
      <c r="F2" s="6"/>
      <c r="G2" s="6"/>
      <c r="H2" s="6"/>
    </row>
    <row r="3" spans="1:2" ht="15" customHeight="1">
      <c r="A3" s="4"/>
      <c r="B3" s="4"/>
    </row>
    <row r="4" spans="1:2" ht="15" customHeight="1">
      <c r="A4" s="7" t="s">
        <v>229</v>
      </c>
      <c r="B4" s="4"/>
    </row>
    <row r="5" spans="2:15" ht="39.75" customHeight="1">
      <c r="B5" s="116" t="s">
        <v>121</v>
      </c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118"/>
      <c r="N5" s="118"/>
      <c r="O5" s="119"/>
    </row>
    <row r="6" spans="1:15" s="84" customFormat="1" ht="46.5" customHeight="1">
      <c r="A6" s="8"/>
      <c r="B6" s="10" t="s">
        <v>114</v>
      </c>
      <c r="C6" s="10" t="s">
        <v>48</v>
      </c>
      <c r="D6" s="10" t="s">
        <v>49</v>
      </c>
      <c r="E6" s="10" t="s">
        <v>50</v>
      </c>
      <c r="F6" s="10" t="s">
        <v>159</v>
      </c>
      <c r="G6" s="10" t="s">
        <v>160</v>
      </c>
      <c r="H6" s="10" t="s">
        <v>161</v>
      </c>
      <c r="I6" s="10" t="s">
        <v>51</v>
      </c>
      <c r="J6" s="10" t="s">
        <v>162</v>
      </c>
      <c r="K6" s="10" t="s">
        <v>52</v>
      </c>
      <c r="L6" s="10" t="s">
        <v>163</v>
      </c>
      <c r="M6" s="10" t="s">
        <v>164</v>
      </c>
      <c r="N6" s="10" t="s">
        <v>165</v>
      </c>
      <c r="O6" s="85" t="s">
        <v>53</v>
      </c>
    </row>
    <row r="7" spans="1:15" ht="15" customHeight="1">
      <c r="A7" s="11" t="s">
        <v>30</v>
      </c>
      <c r="B7" s="12">
        <v>27782</v>
      </c>
      <c r="C7" s="12">
        <v>11</v>
      </c>
      <c r="D7" s="12">
        <v>0</v>
      </c>
      <c r="E7" s="12">
        <v>0</v>
      </c>
      <c r="F7" s="12">
        <v>16920</v>
      </c>
      <c r="G7" s="12">
        <v>3540</v>
      </c>
      <c r="H7" s="12">
        <v>792</v>
      </c>
      <c r="I7" s="12">
        <v>1949</v>
      </c>
      <c r="J7" s="12">
        <v>264</v>
      </c>
      <c r="K7" s="12">
        <v>836</v>
      </c>
      <c r="L7" s="12">
        <v>164</v>
      </c>
      <c r="M7" s="12">
        <v>648</v>
      </c>
      <c r="N7" s="12">
        <v>1432</v>
      </c>
      <c r="O7" s="12">
        <v>1226</v>
      </c>
    </row>
    <row r="8" spans="1:15" ht="15" customHeight="1">
      <c r="A8" s="11" t="s">
        <v>31</v>
      </c>
      <c r="B8" s="12">
        <v>2956</v>
      </c>
      <c r="C8" s="12">
        <v>1</v>
      </c>
      <c r="D8" s="12">
        <v>0</v>
      </c>
      <c r="E8" s="12">
        <v>0</v>
      </c>
      <c r="F8" s="12">
        <v>1995</v>
      </c>
      <c r="G8" s="12">
        <v>254</v>
      </c>
      <c r="H8" s="12">
        <v>185</v>
      </c>
      <c r="I8" s="12">
        <v>159</v>
      </c>
      <c r="J8" s="12">
        <v>11</v>
      </c>
      <c r="K8" s="12">
        <v>2</v>
      </c>
      <c r="L8" s="12">
        <v>0</v>
      </c>
      <c r="M8" s="12">
        <v>24</v>
      </c>
      <c r="N8" s="12">
        <v>44</v>
      </c>
      <c r="O8" s="12">
        <v>281</v>
      </c>
    </row>
    <row r="9" spans="1:15" ht="15" customHeight="1">
      <c r="A9" s="11" t="s">
        <v>32</v>
      </c>
      <c r="B9" s="12">
        <v>2440</v>
      </c>
      <c r="C9" s="12">
        <v>2</v>
      </c>
      <c r="D9" s="12">
        <v>0</v>
      </c>
      <c r="E9" s="12">
        <v>0</v>
      </c>
      <c r="F9" s="12">
        <v>1453</v>
      </c>
      <c r="G9" s="12">
        <v>266</v>
      </c>
      <c r="H9" s="12">
        <v>111</v>
      </c>
      <c r="I9" s="12">
        <v>273</v>
      </c>
      <c r="J9" s="12">
        <v>16</v>
      </c>
      <c r="K9" s="12">
        <v>15</v>
      </c>
      <c r="L9" s="12">
        <v>1</v>
      </c>
      <c r="M9" s="12">
        <v>73</v>
      </c>
      <c r="N9" s="12">
        <v>117</v>
      </c>
      <c r="O9" s="12">
        <v>113</v>
      </c>
    </row>
    <row r="10" spans="1:15" ht="15" customHeight="1">
      <c r="A10" s="11" t="s">
        <v>33</v>
      </c>
      <c r="B10" s="12">
        <v>4734</v>
      </c>
      <c r="C10" s="12">
        <v>2</v>
      </c>
      <c r="D10" s="12">
        <v>0</v>
      </c>
      <c r="E10" s="12">
        <v>0</v>
      </c>
      <c r="F10" s="12">
        <v>3198</v>
      </c>
      <c r="G10" s="12">
        <v>492</v>
      </c>
      <c r="H10" s="12">
        <v>176</v>
      </c>
      <c r="I10" s="12">
        <v>362</v>
      </c>
      <c r="J10" s="12">
        <v>28</v>
      </c>
      <c r="K10" s="12">
        <v>105</v>
      </c>
      <c r="L10" s="12">
        <v>1</v>
      </c>
      <c r="M10" s="12">
        <v>126</v>
      </c>
      <c r="N10" s="12">
        <v>207</v>
      </c>
      <c r="O10" s="12">
        <v>37</v>
      </c>
    </row>
    <row r="11" spans="1:15" ht="15" customHeight="1">
      <c r="A11" s="11" t="s">
        <v>34</v>
      </c>
      <c r="B11" s="12">
        <v>7272</v>
      </c>
      <c r="C11" s="12">
        <v>6</v>
      </c>
      <c r="D11" s="12">
        <v>0</v>
      </c>
      <c r="E11" s="12">
        <v>0</v>
      </c>
      <c r="F11" s="12">
        <v>4038</v>
      </c>
      <c r="G11" s="12">
        <v>1120</v>
      </c>
      <c r="H11" s="12">
        <v>351</v>
      </c>
      <c r="I11" s="12">
        <v>707</v>
      </c>
      <c r="J11" s="12">
        <v>45</v>
      </c>
      <c r="K11" s="12">
        <v>193</v>
      </c>
      <c r="L11" s="12">
        <v>6</v>
      </c>
      <c r="M11" s="12">
        <v>280</v>
      </c>
      <c r="N11" s="12">
        <v>275</v>
      </c>
      <c r="O11" s="12">
        <v>251</v>
      </c>
    </row>
    <row r="12" spans="1:15" ht="15" customHeight="1">
      <c r="A12" s="11" t="s">
        <v>35</v>
      </c>
      <c r="B12" s="12">
        <v>1319</v>
      </c>
      <c r="C12" s="12">
        <v>1</v>
      </c>
      <c r="D12" s="12">
        <v>0</v>
      </c>
      <c r="E12" s="12">
        <v>0</v>
      </c>
      <c r="F12" s="12">
        <v>397</v>
      </c>
      <c r="G12" s="12">
        <v>264</v>
      </c>
      <c r="H12" s="12">
        <v>131</v>
      </c>
      <c r="I12" s="12">
        <v>191</v>
      </c>
      <c r="J12" s="12">
        <v>2</v>
      </c>
      <c r="K12" s="12">
        <v>2</v>
      </c>
      <c r="L12" s="12">
        <v>1</v>
      </c>
      <c r="M12" s="12">
        <v>142</v>
      </c>
      <c r="N12" s="12">
        <v>26</v>
      </c>
      <c r="O12" s="12">
        <v>162</v>
      </c>
    </row>
    <row r="13" spans="1:15" ht="15" customHeight="1">
      <c r="A13" s="11" t="s">
        <v>36</v>
      </c>
      <c r="B13" s="12">
        <v>4864</v>
      </c>
      <c r="C13" s="12">
        <v>4</v>
      </c>
      <c r="D13" s="12">
        <v>0</v>
      </c>
      <c r="E13" s="12">
        <v>0</v>
      </c>
      <c r="F13" s="12">
        <v>3466</v>
      </c>
      <c r="G13" s="12">
        <v>498</v>
      </c>
      <c r="H13" s="12">
        <v>74</v>
      </c>
      <c r="I13" s="12">
        <v>252</v>
      </c>
      <c r="J13" s="12">
        <v>23</v>
      </c>
      <c r="K13" s="12">
        <v>158</v>
      </c>
      <c r="L13" s="12">
        <v>22</v>
      </c>
      <c r="M13" s="12">
        <v>97</v>
      </c>
      <c r="N13" s="12">
        <v>105</v>
      </c>
      <c r="O13" s="12">
        <v>165</v>
      </c>
    </row>
    <row r="14" spans="1:15" ht="15" customHeight="1">
      <c r="A14" s="11" t="s">
        <v>37</v>
      </c>
      <c r="B14" s="12">
        <v>4596</v>
      </c>
      <c r="C14" s="12">
        <v>2</v>
      </c>
      <c r="D14" s="12">
        <v>0</v>
      </c>
      <c r="E14" s="12">
        <v>0</v>
      </c>
      <c r="F14" s="12">
        <v>2325</v>
      </c>
      <c r="G14" s="12">
        <v>1072</v>
      </c>
      <c r="H14" s="12">
        <v>151</v>
      </c>
      <c r="I14" s="12">
        <v>305</v>
      </c>
      <c r="J14" s="12">
        <v>7</v>
      </c>
      <c r="K14" s="12">
        <v>168</v>
      </c>
      <c r="L14" s="12">
        <v>29</v>
      </c>
      <c r="M14" s="12">
        <v>187</v>
      </c>
      <c r="N14" s="12">
        <v>194</v>
      </c>
      <c r="O14" s="12">
        <v>156</v>
      </c>
    </row>
    <row r="15" spans="1:15" ht="15" customHeight="1">
      <c r="A15" s="11" t="s">
        <v>38</v>
      </c>
      <c r="B15" s="12">
        <v>22531</v>
      </c>
      <c r="C15" s="12">
        <v>17</v>
      </c>
      <c r="D15" s="12">
        <v>1</v>
      </c>
      <c r="E15" s="12">
        <v>0</v>
      </c>
      <c r="F15" s="12">
        <v>13326</v>
      </c>
      <c r="G15" s="12">
        <v>2840</v>
      </c>
      <c r="H15" s="12">
        <v>1343</v>
      </c>
      <c r="I15" s="12">
        <v>1693</v>
      </c>
      <c r="J15" s="12">
        <v>249</v>
      </c>
      <c r="K15" s="12">
        <v>712</v>
      </c>
      <c r="L15" s="12">
        <v>108</v>
      </c>
      <c r="M15" s="12">
        <v>447</v>
      </c>
      <c r="N15" s="12">
        <v>743</v>
      </c>
      <c r="O15" s="12">
        <v>1052</v>
      </c>
    </row>
    <row r="16" spans="1:15" ht="15" customHeight="1">
      <c r="A16" s="11" t="s">
        <v>39</v>
      </c>
      <c r="B16" s="12">
        <v>17440</v>
      </c>
      <c r="C16" s="12">
        <v>14</v>
      </c>
      <c r="D16" s="12">
        <v>1</v>
      </c>
      <c r="E16" s="12">
        <v>0</v>
      </c>
      <c r="F16" s="12">
        <v>11689</v>
      </c>
      <c r="G16" s="12">
        <v>2050</v>
      </c>
      <c r="H16" s="12">
        <v>487</v>
      </c>
      <c r="I16" s="12">
        <v>1239</v>
      </c>
      <c r="J16" s="12">
        <v>91</v>
      </c>
      <c r="K16" s="12">
        <v>106</v>
      </c>
      <c r="L16" s="12">
        <v>21</v>
      </c>
      <c r="M16" s="12">
        <v>535</v>
      </c>
      <c r="N16" s="12">
        <v>684</v>
      </c>
      <c r="O16" s="12">
        <v>523</v>
      </c>
    </row>
    <row r="17" spans="1:15" ht="15" customHeight="1">
      <c r="A17" s="11" t="s">
        <v>40</v>
      </c>
      <c r="B17" s="12">
        <v>2435</v>
      </c>
      <c r="C17" s="12">
        <v>0</v>
      </c>
      <c r="D17" s="12">
        <v>0</v>
      </c>
      <c r="E17" s="12">
        <v>0</v>
      </c>
      <c r="F17" s="12">
        <v>1163</v>
      </c>
      <c r="G17" s="12">
        <v>460</v>
      </c>
      <c r="H17" s="12">
        <v>75</v>
      </c>
      <c r="I17" s="12">
        <v>131</v>
      </c>
      <c r="J17" s="12">
        <v>5</v>
      </c>
      <c r="K17" s="12">
        <v>118</v>
      </c>
      <c r="L17" s="12">
        <v>25</v>
      </c>
      <c r="M17" s="12">
        <v>340</v>
      </c>
      <c r="N17" s="12">
        <v>46</v>
      </c>
      <c r="O17" s="12">
        <v>72</v>
      </c>
    </row>
    <row r="18" spans="1:15" ht="15" customHeight="1">
      <c r="A18" s="11" t="s">
        <v>41</v>
      </c>
      <c r="B18" s="12">
        <v>5388</v>
      </c>
      <c r="C18" s="12">
        <v>5</v>
      </c>
      <c r="D18" s="12">
        <v>0</v>
      </c>
      <c r="E18" s="12">
        <v>0</v>
      </c>
      <c r="F18" s="12">
        <v>3353</v>
      </c>
      <c r="G18" s="12">
        <v>810</v>
      </c>
      <c r="H18" s="12">
        <v>326</v>
      </c>
      <c r="I18" s="12">
        <v>407</v>
      </c>
      <c r="J18" s="12">
        <v>25</v>
      </c>
      <c r="K18" s="12">
        <v>120</v>
      </c>
      <c r="L18" s="12">
        <v>6</v>
      </c>
      <c r="M18" s="12">
        <v>76</v>
      </c>
      <c r="N18" s="12">
        <v>154</v>
      </c>
      <c r="O18" s="12">
        <v>106</v>
      </c>
    </row>
    <row r="19" spans="1:15" ht="15" customHeight="1">
      <c r="A19" s="11" t="s">
        <v>42</v>
      </c>
      <c r="B19" s="12">
        <v>18678</v>
      </c>
      <c r="C19" s="12">
        <v>7</v>
      </c>
      <c r="D19" s="12">
        <v>0</v>
      </c>
      <c r="E19" s="12">
        <v>0</v>
      </c>
      <c r="F19" s="12">
        <v>13123</v>
      </c>
      <c r="G19" s="12">
        <v>836</v>
      </c>
      <c r="H19" s="12">
        <v>604</v>
      </c>
      <c r="I19" s="12">
        <v>1808</v>
      </c>
      <c r="J19" s="12">
        <v>92</v>
      </c>
      <c r="K19" s="12">
        <v>180</v>
      </c>
      <c r="L19" s="12">
        <v>32</v>
      </c>
      <c r="M19" s="12">
        <v>279</v>
      </c>
      <c r="N19" s="12">
        <v>622</v>
      </c>
      <c r="O19" s="12">
        <v>1095</v>
      </c>
    </row>
    <row r="20" spans="1:15" ht="15" customHeight="1">
      <c r="A20" s="11" t="s">
        <v>43</v>
      </c>
      <c r="B20" s="12">
        <v>4871</v>
      </c>
      <c r="C20" s="12">
        <v>1</v>
      </c>
      <c r="D20" s="12">
        <v>0</v>
      </c>
      <c r="E20" s="12">
        <v>0</v>
      </c>
      <c r="F20" s="12">
        <v>3096</v>
      </c>
      <c r="G20" s="12">
        <v>526</v>
      </c>
      <c r="H20" s="12">
        <v>99</v>
      </c>
      <c r="I20" s="12">
        <v>565</v>
      </c>
      <c r="J20" s="12">
        <v>7</v>
      </c>
      <c r="K20" s="12">
        <v>68</v>
      </c>
      <c r="L20" s="12">
        <v>13</v>
      </c>
      <c r="M20" s="12">
        <v>189</v>
      </c>
      <c r="N20" s="12">
        <v>97</v>
      </c>
      <c r="O20" s="12">
        <v>210</v>
      </c>
    </row>
    <row r="21" spans="1:15" ht="15" customHeight="1">
      <c r="A21" s="11" t="s">
        <v>44</v>
      </c>
      <c r="B21" s="12">
        <v>1160</v>
      </c>
      <c r="C21" s="12">
        <v>0</v>
      </c>
      <c r="D21" s="12">
        <v>0</v>
      </c>
      <c r="E21" s="12">
        <v>0</v>
      </c>
      <c r="F21" s="12">
        <v>689</v>
      </c>
      <c r="G21" s="12">
        <v>104</v>
      </c>
      <c r="H21" s="12">
        <v>163</v>
      </c>
      <c r="I21" s="12">
        <v>93</v>
      </c>
      <c r="J21" s="12">
        <v>15</v>
      </c>
      <c r="K21" s="12">
        <v>12</v>
      </c>
      <c r="L21" s="12">
        <v>10</v>
      </c>
      <c r="M21" s="12">
        <v>21</v>
      </c>
      <c r="N21" s="12">
        <v>41</v>
      </c>
      <c r="O21" s="12">
        <v>12</v>
      </c>
    </row>
    <row r="22" spans="1:15" ht="15" customHeight="1">
      <c r="A22" s="11" t="s">
        <v>45</v>
      </c>
      <c r="B22" s="12">
        <v>5012</v>
      </c>
      <c r="C22" s="12">
        <v>3</v>
      </c>
      <c r="D22" s="12">
        <v>0</v>
      </c>
      <c r="E22" s="12">
        <v>0</v>
      </c>
      <c r="F22" s="12">
        <v>3118</v>
      </c>
      <c r="G22" s="12">
        <v>178</v>
      </c>
      <c r="H22" s="12">
        <v>211</v>
      </c>
      <c r="I22" s="12">
        <v>669</v>
      </c>
      <c r="J22" s="12">
        <v>41</v>
      </c>
      <c r="K22" s="12">
        <v>200</v>
      </c>
      <c r="L22" s="12">
        <v>4</v>
      </c>
      <c r="M22" s="12">
        <v>248</v>
      </c>
      <c r="N22" s="12">
        <v>198</v>
      </c>
      <c r="O22" s="12">
        <v>142</v>
      </c>
    </row>
    <row r="23" spans="1:15" ht="15" customHeight="1" thickBot="1">
      <c r="A23" s="11" t="s">
        <v>46</v>
      </c>
      <c r="B23" s="14">
        <v>592</v>
      </c>
      <c r="C23" s="14">
        <v>0</v>
      </c>
      <c r="D23" s="14">
        <v>0</v>
      </c>
      <c r="E23" s="14">
        <v>0</v>
      </c>
      <c r="F23" s="14">
        <v>292</v>
      </c>
      <c r="G23" s="14">
        <v>90</v>
      </c>
      <c r="H23" s="14">
        <v>26</v>
      </c>
      <c r="I23" s="14">
        <v>108</v>
      </c>
      <c r="J23" s="14">
        <v>1</v>
      </c>
      <c r="K23" s="14">
        <v>31</v>
      </c>
      <c r="L23" s="14">
        <v>5</v>
      </c>
      <c r="M23" s="14">
        <v>16</v>
      </c>
      <c r="N23" s="14">
        <v>20</v>
      </c>
      <c r="O23" s="14">
        <v>3</v>
      </c>
    </row>
    <row r="24" spans="1:16" ht="15" customHeight="1" thickBot="1">
      <c r="A24" s="11" t="s">
        <v>47</v>
      </c>
      <c r="B24" s="16">
        <v>134070</v>
      </c>
      <c r="C24" s="16">
        <v>76</v>
      </c>
      <c r="D24" s="16">
        <v>2</v>
      </c>
      <c r="E24" s="16">
        <v>0</v>
      </c>
      <c r="F24" s="16">
        <v>83641</v>
      </c>
      <c r="G24" s="16">
        <v>15400</v>
      </c>
      <c r="H24" s="16">
        <v>5305</v>
      </c>
      <c r="I24" s="16">
        <v>10911</v>
      </c>
      <c r="J24" s="16">
        <v>922</v>
      </c>
      <c r="K24" s="16">
        <v>3026</v>
      </c>
      <c r="L24" s="16">
        <v>448</v>
      </c>
      <c r="M24" s="16">
        <v>3728</v>
      </c>
      <c r="N24" s="16">
        <v>5005</v>
      </c>
      <c r="O24" s="16">
        <v>5606</v>
      </c>
      <c r="P24" s="19"/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</sheetData>
  <sheetProtection/>
  <mergeCells count="2">
    <mergeCell ref="B5:O5"/>
    <mergeCell ref="B1:O1"/>
  </mergeCells>
  <printOptions/>
  <pageMargins left="0.45" right="0.26" top="1.47" bottom="0.1968503937007874" header="0" footer="0"/>
  <pageSetup horizontalDpi="600" verticalDpi="600" orientation="landscape" paperSize="9" scale="70" r:id="rId1"/>
  <headerFooter alignWithMargins="0">
    <oddFooter>&amp;R&amp;P/&amp;N</oddFooter>
  </headerFooter>
  <colBreaks count="1" manualBreakCount="1"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6.00390625" style="1" customWidth="1"/>
    <col min="2" max="8" width="19.7109375" style="1" customWidth="1"/>
    <col min="9" max="9" width="13.28125" style="1" customWidth="1"/>
    <col min="10" max="10" width="14.28125" style="1" customWidth="1"/>
    <col min="11" max="11" width="13.57421875" style="1" customWidth="1"/>
    <col min="12" max="12" width="12.57421875" style="1" customWidth="1"/>
    <col min="13" max="16384" width="11.421875" style="1" customWidth="1"/>
  </cols>
  <sheetData>
    <row r="1" spans="1:8" ht="15">
      <c r="A1" s="115" t="s">
        <v>202</v>
      </c>
      <c r="B1" s="115"/>
      <c r="C1" s="115"/>
      <c r="D1" s="115"/>
      <c r="E1" s="115"/>
      <c r="F1" s="115"/>
      <c r="G1" s="115"/>
      <c r="H1" s="115"/>
    </row>
    <row r="3" spans="1:2" ht="12.75">
      <c r="A3" s="4"/>
      <c r="B3" s="4"/>
    </row>
    <row r="4" spans="1:2" ht="15">
      <c r="A4" s="20" t="s">
        <v>229</v>
      </c>
      <c r="B4" s="6"/>
    </row>
    <row r="5" spans="1:8" ht="39.75" customHeight="1">
      <c r="A5" s="6"/>
      <c r="B5" s="172" t="s">
        <v>180</v>
      </c>
      <c r="C5" s="186"/>
      <c r="D5" s="187"/>
      <c r="E5" s="188"/>
      <c r="F5" s="172" t="s">
        <v>169</v>
      </c>
      <c r="G5" s="186"/>
      <c r="H5" s="187"/>
    </row>
    <row r="6" spans="1:8" ht="63.75" customHeight="1">
      <c r="A6" s="8"/>
      <c r="B6" s="33" t="s">
        <v>172</v>
      </c>
      <c r="C6" s="33" t="s">
        <v>167</v>
      </c>
      <c r="D6" s="33" t="s">
        <v>166</v>
      </c>
      <c r="E6" s="33" t="s">
        <v>168</v>
      </c>
      <c r="F6" s="33" t="s">
        <v>170</v>
      </c>
      <c r="G6" s="33" t="s">
        <v>171</v>
      </c>
      <c r="H6" s="33" t="s">
        <v>204</v>
      </c>
    </row>
    <row r="7" spans="1:8" ht="12.75">
      <c r="A7" s="34" t="s">
        <v>30</v>
      </c>
      <c r="B7" s="29">
        <v>839</v>
      </c>
      <c r="C7" s="29">
        <v>299</v>
      </c>
      <c r="D7" s="29">
        <v>320</v>
      </c>
      <c r="E7" s="29">
        <v>1458</v>
      </c>
      <c r="F7" s="29">
        <v>8720</v>
      </c>
      <c r="G7" s="29">
        <v>430</v>
      </c>
      <c r="H7" s="29">
        <v>9150</v>
      </c>
    </row>
    <row r="8" spans="1:8" ht="12.75">
      <c r="A8" s="34" t="s">
        <v>31</v>
      </c>
      <c r="B8" s="29">
        <v>92</v>
      </c>
      <c r="C8" s="29">
        <v>3</v>
      </c>
      <c r="D8" s="29">
        <v>7</v>
      </c>
      <c r="E8" s="29">
        <v>102</v>
      </c>
      <c r="F8" s="29">
        <v>912</v>
      </c>
      <c r="G8" s="29">
        <v>2</v>
      </c>
      <c r="H8" s="29">
        <v>914</v>
      </c>
    </row>
    <row r="9" spans="1:8" ht="12.75">
      <c r="A9" s="34" t="s">
        <v>32</v>
      </c>
      <c r="B9" s="29">
        <v>8</v>
      </c>
      <c r="C9" s="29">
        <v>15</v>
      </c>
      <c r="D9" s="29">
        <v>2</v>
      </c>
      <c r="E9" s="29">
        <v>25</v>
      </c>
      <c r="F9" s="29">
        <v>803</v>
      </c>
      <c r="G9" s="29">
        <v>23</v>
      </c>
      <c r="H9" s="29">
        <v>826</v>
      </c>
    </row>
    <row r="10" spans="1:8" ht="12.75">
      <c r="A10" s="34" t="s">
        <v>33</v>
      </c>
      <c r="B10" s="29">
        <v>61</v>
      </c>
      <c r="C10" s="29">
        <v>71</v>
      </c>
      <c r="D10" s="29">
        <v>150</v>
      </c>
      <c r="E10" s="29">
        <v>282</v>
      </c>
      <c r="F10" s="29">
        <v>2068</v>
      </c>
      <c r="G10" s="29">
        <v>4</v>
      </c>
      <c r="H10" s="29">
        <v>2072</v>
      </c>
    </row>
    <row r="11" spans="1:8" ht="12.75">
      <c r="A11" s="34" t="s">
        <v>34</v>
      </c>
      <c r="B11" s="29">
        <v>226</v>
      </c>
      <c r="C11" s="29">
        <v>175</v>
      </c>
      <c r="D11" s="29">
        <v>43</v>
      </c>
      <c r="E11" s="29">
        <v>444</v>
      </c>
      <c r="F11" s="29">
        <v>2556</v>
      </c>
      <c r="G11" s="29">
        <v>418</v>
      </c>
      <c r="H11" s="29">
        <v>2974</v>
      </c>
    </row>
    <row r="12" spans="1:8" ht="12.75">
      <c r="A12" s="34" t="s">
        <v>35</v>
      </c>
      <c r="B12" s="29">
        <v>39</v>
      </c>
      <c r="C12" s="29">
        <v>18</v>
      </c>
      <c r="D12" s="29">
        <v>5</v>
      </c>
      <c r="E12" s="29">
        <v>62</v>
      </c>
      <c r="F12" s="29">
        <v>443</v>
      </c>
      <c r="G12" s="29">
        <v>7</v>
      </c>
      <c r="H12" s="29">
        <v>450</v>
      </c>
    </row>
    <row r="13" spans="1:8" ht="12.75">
      <c r="A13" s="34" t="s">
        <v>36</v>
      </c>
      <c r="B13" s="29">
        <v>22</v>
      </c>
      <c r="C13" s="29">
        <v>126</v>
      </c>
      <c r="D13" s="29">
        <v>2</v>
      </c>
      <c r="E13" s="29">
        <v>150</v>
      </c>
      <c r="F13" s="29">
        <v>2123</v>
      </c>
      <c r="G13" s="29">
        <v>60</v>
      </c>
      <c r="H13" s="29">
        <v>2183</v>
      </c>
    </row>
    <row r="14" spans="1:8" ht="12.75">
      <c r="A14" s="34" t="s">
        <v>37</v>
      </c>
      <c r="B14" s="29">
        <v>28</v>
      </c>
      <c r="C14" s="29">
        <v>6</v>
      </c>
      <c r="D14" s="29">
        <v>2</v>
      </c>
      <c r="E14" s="29">
        <v>36</v>
      </c>
      <c r="F14" s="29">
        <v>1390</v>
      </c>
      <c r="G14" s="29">
        <v>168</v>
      </c>
      <c r="H14" s="29">
        <v>1558</v>
      </c>
    </row>
    <row r="15" spans="1:8" ht="12.75">
      <c r="A15" s="34" t="s">
        <v>38</v>
      </c>
      <c r="B15" s="29">
        <v>382</v>
      </c>
      <c r="C15" s="29">
        <v>216</v>
      </c>
      <c r="D15" s="29">
        <v>161</v>
      </c>
      <c r="E15" s="29">
        <v>759</v>
      </c>
      <c r="F15" s="29">
        <v>7409</v>
      </c>
      <c r="G15" s="29">
        <v>699</v>
      </c>
      <c r="H15" s="29">
        <v>8108</v>
      </c>
    </row>
    <row r="16" spans="1:8" ht="12.75">
      <c r="A16" s="34" t="s">
        <v>39</v>
      </c>
      <c r="B16" s="29">
        <v>214</v>
      </c>
      <c r="C16" s="29">
        <v>220</v>
      </c>
      <c r="D16" s="29">
        <v>344</v>
      </c>
      <c r="E16" s="29">
        <v>778</v>
      </c>
      <c r="F16" s="29">
        <v>4345</v>
      </c>
      <c r="G16" s="29">
        <v>154</v>
      </c>
      <c r="H16" s="29">
        <v>4499</v>
      </c>
    </row>
    <row r="17" spans="1:8" ht="12.75">
      <c r="A17" s="34" t="s">
        <v>40</v>
      </c>
      <c r="B17" s="29">
        <v>38</v>
      </c>
      <c r="C17" s="29">
        <v>35</v>
      </c>
      <c r="D17" s="29">
        <v>49</v>
      </c>
      <c r="E17" s="29">
        <v>122</v>
      </c>
      <c r="F17" s="29">
        <v>537</v>
      </c>
      <c r="G17" s="29">
        <v>2</v>
      </c>
      <c r="H17" s="29">
        <v>539</v>
      </c>
    </row>
    <row r="18" spans="1:8" ht="12.75">
      <c r="A18" s="34" t="s">
        <v>41</v>
      </c>
      <c r="B18" s="29">
        <v>81</v>
      </c>
      <c r="C18" s="29">
        <v>12</v>
      </c>
      <c r="D18" s="29">
        <v>11</v>
      </c>
      <c r="E18" s="29">
        <v>104</v>
      </c>
      <c r="F18" s="29">
        <v>2457</v>
      </c>
      <c r="G18" s="29">
        <v>93</v>
      </c>
      <c r="H18" s="29">
        <v>2550</v>
      </c>
    </row>
    <row r="19" spans="1:8" ht="12.75">
      <c r="A19" s="34" t="s">
        <v>42</v>
      </c>
      <c r="B19" s="29">
        <v>98</v>
      </c>
      <c r="C19" s="29">
        <v>113</v>
      </c>
      <c r="D19" s="29">
        <v>18</v>
      </c>
      <c r="E19" s="29">
        <v>229</v>
      </c>
      <c r="F19" s="29">
        <v>7256</v>
      </c>
      <c r="G19" s="29">
        <v>51</v>
      </c>
      <c r="H19" s="29">
        <v>7307</v>
      </c>
    </row>
    <row r="20" spans="1:8" ht="12.75">
      <c r="A20" s="34" t="s">
        <v>43</v>
      </c>
      <c r="B20" s="29">
        <v>44</v>
      </c>
      <c r="C20" s="29">
        <v>0</v>
      </c>
      <c r="D20" s="29">
        <v>0</v>
      </c>
      <c r="E20" s="29">
        <v>44</v>
      </c>
      <c r="F20" s="29">
        <v>1456</v>
      </c>
      <c r="G20" s="29">
        <v>88</v>
      </c>
      <c r="H20" s="29">
        <v>1544</v>
      </c>
    </row>
    <row r="21" spans="1:8" ht="12.75">
      <c r="A21" s="34" t="s">
        <v>44</v>
      </c>
      <c r="B21" s="29">
        <v>3</v>
      </c>
      <c r="C21" s="29">
        <v>34</v>
      </c>
      <c r="D21" s="29">
        <v>14</v>
      </c>
      <c r="E21" s="29">
        <v>51</v>
      </c>
      <c r="F21" s="29">
        <v>280</v>
      </c>
      <c r="G21" s="29">
        <v>166</v>
      </c>
      <c r="H21" s="29">
        <v>446</v>
      </c>
    </row>
    <row r="22" spans="1:8" ht="12.75">
      <c r="A22" s="34" t="s">
        <v>45</v>
      </c>
      <c r="B22" s="29">
        <v>13</v>
      </c>
      <c r="C22" s="29">
        <v>34</v>
      </c>
      <c r="D22" s="29">
        <v>8</v>
      </c>
      <c r="E22" s="29">
        <v>55</v>
      </c>
      <c r="F22" s="29">
        <v>1622</v>
      </c>
      <c r="G22" s="29">
        <v>74</v>
      </c>
      <c r="H22" s="29">
        <v>1696</v>
      </c>
    </row>
    <row r="23" spans="1:8" ht="13.5" thickBot="1">
      <c r="A23" s="35" t="s">
        <v>46</v>
      </c>
      <c r="B23" s="36">
        <v>4</v>
      </c>
      <c r="C23" s="36">
        <v>4</v>
      </c>
      <c r="D23" s="36">
        <v>0</v>
      </c>
      <c r="E23" s="36">
        <v>8</v>
      </c>
      <c r="F23" s="36">
        <v>243</v>
      </c>
      <c r="G23" s="36">
        <v>0</v>
      </c>
      <c r="H23" s="36">
        <v>243</v>
      </c>
    </row>
    <row r="24" spans="1:8" ht="13.5" thickBot="1">
      <c r="A24" s="37" t="s">
        <v>47</v>
      </c>
      <c r="B24" s="38">
        <v>2192</v>
      </c>
      <c r="C24" s="38">
        <v>1381</v>
      </c>
      <c r="D24" s="38">
        <v>1136</v>
      </c>
      <c r="E24" s="38">
        <v>4709</v>
      </c>
      <c r="F24" s="38">
        <v>44620</v>
      </c>
      <c r="G24" s="38">
        <v>2439</v>
      </c>
      <c r="H24" s="38">
        <v>47059</v>
      </c>
    </row>
  </sheetData>
  <sheetProtection/>
  <mergeCells count="3">
    <mergeCell ref="B5:E5"/>
    <mergeCell ref="F5:H5"/>
    <mergeCell ref="A1:H1"/>
  </mergeCells>
  <printOptions/>
  <pageMargins left="0.36" right="0.29" top="0.53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6">
      <selection activeCell="B30" sqref="B30"/>
    </sheetView>
  </sheetViews>
  <sheetFormatPr defaultColWidth="11.421875" defaultRowHeight="12.75"/>
  <cols>
    <col min="1" max="1" width="26.00390625" style="1" customWidth="1"/>
    <col min="2" max="2" width="13.7109375" style="1" customWidth="1"/>
    <col min="3" max="3" width="14.00390625" style="1" bestFit="1" customWidth="1"/>
    <col min="4" max="4" width="15.57421875" style="1" customWidth="1"/>
    <col min="5" max="5" width="18.57421875" style="1" customWidth="1"/>
    <col min="6" max="6" width="13.8515625" style="1" customWidth="1"/>
    <col min="7" max="7" width="8.28125" style="1" bestFit="1" customWidth="1"/>
    <col min="8" max="8" width="11.421875" style="1" customWidth="1"/>
    <col min="9" max="9" width="14.8515625" style="1" hidden="1" customWidth="1"/>
    <col min="10" max="10" width="12.421875" style="1" hidden="1" customWidth="1"/>
    <col min="11" max="11" width="8.57421875" style="1" hidden="1" customWidth="1"/>
    <col min="12" max="13" width="11.421875" style="1" customWidth="1"/>
    <col min="14" max="16384" width="11.421875" style="1" customWidth="1"/>
  </cols>
  <sheetData>
    <row r="1" spans="1:6" ht="15.75" customHeight="1">
      <c r="A1" s="115" t="s">
        <v>106</v>
      </c>
      <c r="B1" s="115"/>
      <c r="C1" s="115"/>
      <c r="D1" s="115"/>
      <c r="E1" s="115"/>
      <c r="F1" s="115"/>
    </row>
    <row r="2" spans="1:6" ht="15.75" customHeight="1">
      <c r="A2" s="115" t="s">
        <v>141</v>
      </c>
      <c r="B2" s="115"/>
      <c r="C2" s="115"/>
      <c r="D2" s="115"/>
      <c r="E2" s="115"/>
      <c r="F2" s="115"/>
    </row>
    <row r="3" ht="12.75">
      <c r="A3" s="4"/>
    </row>
    <row r="4" ht="15">
      <c r="A4" s="20" t="s">
        <v>229</v>
      </c>
    </row>
    <row r="5" spans="2:7" ht="39.75" customHeight="1">
      <c r="B5" s="191" t="s">
        <v>215</v>
      </c>
      <c r="C5" s="191"/>
      <c r="D5" s="191"/>
      <c r="E5" s="191"/>
      <c r="F5" s="191"/>
      <c r="G5" s="194"/>
    </row>
    <row r="6" spans="2:7" ht="12.75">
      <c r="B6" s="192" t="s">
        <v>208</v>
      </c>
      <c r="C6" s="192"/>
      <c r="D6" s="192" t="s">
        <v>209</v>
      </c>
      <c r="E6" s="192"/>
      <c r="F6" s="189" t="s">
        <v>210</v>
      </c>
      <c r="G6" s="189" t="s">
        <v>56</v>
      </c>
    </row>
    <row r="7" spans="2:7" ht="12.75">
      <c r="B7" s="22" t="s">
        <v>211</v>
      </c>
      <c r="C7" s="22" t="s">
        <v>212</v>
      </c>
      <c r="D7" s="22" t="s">
        <v>213</v>
      </c>
      <c r="E7" s="22" t="s">
        <v>214</v>
      </c>
      <c r="F7" s="190"/>
      <c r="G7" s="190"/>
    </row>
    <row r="8" spans="1:7" ht="12.75">
      <c r="A8" s="23" t="s">
        <v>30</v>
      </c>
      <c r="B8" s="24">
        <f>+B30/K30</f>
        <v>0.04272942893632549</v>
      </c>
      <c r="C8" s="24">
        <f>+C30/K30</f>
        <v>0.11848202882685642</v>
      </c>
      <c r="D8" s="24">
        <f>+D30/K30</f>
        <v>0.053201970443349754</v>
      </c>
      <c r="E8" s="24">
        <f>+E30/K30</f>
        <v>0.33388067870826493</v>
      </c>
      <c r="F8" s="24">
        <f>+F30/K30</f>
        <v>0.19208173690932312</v>
      </c>
      <c r="G8" s="24">
        <f>1-B8-C8-D8-E8-F8</f>
        <v>0.2596241561758803</v>
      </c>
    </row>
    <row r="9" spans="1:7" ht="12.75">
      <c r="A9" s="23" t="s">
        <v>31</v>
      </c>
      <c r="B9" s="24">
        <f aca="true" t="shared" si="0" ref="B9:B24">+B31/K31</f>
        <v>0.03095723014256619</v>
      </c>
      <c r="C9" s="24">
        <f aca="true" t="shared" si="1" ref="C9:C24">+C31/K31</f>
        <v>0.11446028513238289</v>
      </c>
      <c r="D9" s="24">
        <f aca="true" t="shared" si="2" ref="D9:D24">+D31/K31</f>
        <v>0.04154786150712831</v>
      </c>
      <c r="E9" s="24">
        <f aca="true" t="shared" si="3" ref="E9:E24">+E31/K31</f>
        <v>0.3723014256619145</v>
      </c>
      <c r="F9" s="24">
        <f aca="true" t="shared" si="4" ref="F9:F24">+F31/K31</f>
        <v>0.19063136456211813</v>
      </c>
      <c r="G9" s="24">
        <f aca="true" t="shared" si="5" ref="G9:G25">1-B9-C9-D9-E9-F9</f>
        <v>0.2501018329938899</v>
      </c>
    </row>
    <row r="10" spans="1:7" ht="12.75">
      <c r="A10" s="23" t="s">
        <v>32</v>
      </c>
      <c r="B10" s="24">
        <f t="shared" si="0"/>
        <v>0.033765032377428304</v>
      </c>
      <c r="C10" s="24">
        <f t="shared" si="1"/>
        <v>0.15309898242368178</v>
      </c>
      <c r="D10" s="24">
        <f t="shared" si="2"/>
        <v>0.01156336725254394</v>
      </c>
      <c r="E10" s="24">
        <f t="shared" si="3"/>
        <v>0.3820536540240518</v>
      </c>
      <c r="F10" s="24">
        <f t="shared" si="4"/>
        <v>0.23681776133209992</v>
      </c>
      <c r="G10" s="24">
        <f t="shared" si="5"/>
        <v>0.18270120259019423</v>
      </c>
    </row>
    <row r="11" spans="1:7" ht="12.75">
      <c r="A11" s="23" t="s">
        <v>33</v>
      </c>
      <c r="B11" s="24">
        <f t="shared" si="0"/>
        <v>0.015069460795855898</v>
      </c>
      <c r="C11" s="24">
        <f t="shared" si="1"/>
        <v>0.1570520367318107</v>
      </c>
      <c r="D11" s="24">
        <f t="shared" si="2"/>
        <v>0.06639981163174005</v>
      </c>
      <c r="E11" s="24">
        <f t="shared" si="3"/>
        <v>0.4878737932658347</v>
      </c>
      <c r="F11" s="24">
        <f t="shared" si="4"/>
        <v>0.1370379091123146</v>
      </c>
      <c r="G11" s="24">
        <f t="shared" si="5"/>
        <v>0.1365669884624441</v>
      </c>
    </row>
    <row r="12" spans="1:7" ht="12.75">
      <c r="A12" s="23" t="s">
        <v>34</v>
      </c>
      <c r="B12" s="24">
        <f t="shared" si="0"/>
        <v>0.06352315656918987</v>
      </c>
      <c r="C12" s="24">
        <f t="shared" si="1"/>
        <v>0.22806772072198125</v>
      </c>
      <c r="D12" s="24">
        <f t="shared" si="2"/>
        <v>0.06212396809850287</v>
      </c>
      <c r="E12" s="24">
        <f t="shared" si="3"/>
        <v>0.4161186511823143</v>
      </c>
      <c r="F12" s="24">
        <f t="shared" si="4"/>
        <v>0.11725199384357073</v>
      </c>
      <c r="G12" s="24">
        <f t="shared" si="5"/>
        <v>0.11291450958444109</v>
      </c>
    </row>
    <row r="13" spans="1:7" ht="12.75">
      <c r="A13" s="23" t="s">
        <v>35</v>
      </c>
      <c r="B13" s="24">
        <f t="shared" si="0"/>
        <v>0.03661513425549227</v>
      </c>
      <c r="C13" s="24">
        <f t="shared" si="1"/>
        <v>0.11716842961757526</v>
      </c>
      <c r="D13" s="24">
        <f t="shared" si="2"/>
        <v>0.05044751830756713</v>
      </c>
      <c r="E13" s="24">
        <f t="shared" si="3"/>
        <v>0.3661513425549227</v>
      </c>
      <c r="F13" s="24">
        <f t="shared" si="4"/>
        <v>0.24654190398698128</v>
      </c>
      <c r="G13" s="24">
        <f t="shared" si="5"/>
        <v>0.18307567127746144</v>
      </c>
    </row>
    <row r="14" spans="1:7" ht="12.75">
      <c r="A14" s="23" t="s">
        <v>36</v>
      </c>
      <c r="B14" s="24">
        <f t="shared" si="0"/>
        <v>0.0346512661039538</v>
      </c>
      <c r="C14" s="24">
        <f t="shared" si="1"/>
        <v>0.09018214127054643</v>
      </c>
      <c r="D14" s="24">
        <f t="shared" si="2"/>
        <v>0.03331852509995557</v>
      </c>
      <c r="E14" s="24">
        <f t="shared" si="3"/>
        <v>0.4848956019546868</v>
      </c>
      <c r="F14" s="24">
        <f t="shared" si="4"/>
        <v>0.24677920924033764</v>
      </c>
      <c r="G14" s="24">
        <f t="shared" si="5"/>
        <v>0.11017325633051978</v>
      </c>
    </row>
    <row r="15" spans="1:7" ht="12.75">
      <c r="A15" s="23" t="s">
        <v>37</v>
      </c>
      <c r="B15" s="24">
        <f t="shared" si="0"/>
        <v>0.0502906242102603</v>
      </c>
      <c r="C15" s="24">
        <f t="shared" si="1"/>
        <v>0.18726307808946172</v>
      </c>
      <c r="D15" s="24">
        <f t="shared" si="2"/>
        <v>0.009097801364670205</v>
      </c>
      <c r="E15" s="24">
        <f t="shared" si="3"/>
        <v>0.39373262572656054</v>
      </c>
      <c r="F15" s="24">
        <f t="shared" si="4"/>
        <v>0.1981298963861511</v>
      </c>
      <c r="G15" s="24">
        <f t="shared" si="5"/>
        <v>0.1614859742228961</v>
      </c>
    </row>
    <row r="16" spans="1:7" ht="12.75">
      <c r="A16" s="23" t="s">
        <v>38</v>
      </c>
      <c r="B16" s="24">
        <f t="shared" si="0"/>
        <v>0.032022678355819206</v>
      </c>
      <c r="C16" s="24">
        <f t="shared" si="1"/>
        <v>0.06945246469630952</v>
      </c>
      <c r="D16" s="24">
        <f t="shared" si="2"/>
        <v>0.03984461126568324</v>
      </c>
      <c r="E16" s="24">
        <f t="shared" si="3"/>
        <v>0.42563914116226576</v>
      </c>
      <c r="F16" s="24">
        <f t="shared" si="4"/>
        <v>0.2674156123681033</v>
      </c>
      <c r="G16" s="24">
        <f t="shared" si="5"/>
        <v>0.165625492151819</v>
      </c>
    </row>
    <row r="17" spans="1:7" ht="12.75">
      <c r="A17" s="23" t="s">
        <v>39</v>
      </c>
      <c r="B17" s="24">
        <f t="shared" si="0"/>
        <v>0.03090037293553543</v>
      </c>
      <c r="C17" s="24">
        <f t="shared" si="1"/>
        <v>0.148108684070325</v>
      </c>
      <c r="D17" s="24">
        <f t="shared" si="2"/>
        <v>0.05181140117208311</v>
      </c>
      <c r="E17" s="24">
        <f t="shared" si="3"/>
        <v>0.2996137453383058</v>
      </c>
      <c r="F17" s="24">
        <f t="shared" si="4"/>
        <v>0.1874667021843367</v>
      </c>
      <c r="G17" s="24">
        <f t="shared" si="5"/>
        <v>0.282099094299414</v>
      </c>
    </row>
    <row r="18" spans="1:7" ht="12.75">
      <c r="A18" s="23" t="s">
        <v>40</v>
      </c>
      <c r="B18" s="24">
        <f t="shared" si="0"/>
        <v>0.03409090909090909</v>
      </c>
      <c r="C18" s="24">
        <f t="shared" si="1"/>
        <v>0.208498023715415</v>
      </c>
      <c r="D18" s="24">
        <f t="shared" si="2"/>
        <v>0.06027667984189723</v>
      </c>
      <c r="E18" s="24">
        <f t="shared" si="3"/>
        <v>0.266304347826087</v>
      </c>
      <c r="F18" s="24">
        <f t="shared" si="4"/>
        <v>0.1408102766798419</v>
      </c>
      <c r="G18" s="24">
        <f t="shared" si="5"/>
        <v>0.29001976284584985</v>
      </c>
    </row>
    <row r="19" spans="1:7" ht="12.75">
      <c r="A19" s="23" t="s">
        <v>41</v>
      </c>
      <c r="B19" s="24">
        <f t="shared" si="0"/>
        <v>0.03551136363636364</v>
      </c>
      <c r="C19" s="24">
        <f t="shared" si="1"/>
        <v>0.10004058441558442</v>
      </c>
      <c r="D19" s="24">
        <f t="shared" si="2"/>
        <v>0.021103896103896104</v>
      </c>
      <c r="E19" s="24">
        <f t="shared" si="3"/>
        <v>0.5174512987012987</v>
      </c>
      <c r="F19" s="24">
        <f t="shared" si="4"/>
        <v>0.1903409090909091</v>
      </c>
      <c r="G19" s="24">
        <f t="shared" si="5"/>
        <v>0.13555194805194812</v>
      </c>
    </row>
    <row r="20" spans="1:7" ht="12.75">
      <c r="A20" s="23" t="s">
        <v>42</v>
      </c>
      <c r="B20" s="24">
        <f t="shared" si="0"/>
        <v>0.03375217216949606</v>
      </c>
      <c r="C20" s="24">
        <f t="shared" si="1"/>
        <v>0.05186472396738404</v>
      </c>
      <c r="D20" s="24">
        <f t="shared" si="2"/>
        <v>0.015305440449137815</v>
      </c>
      <c r="E20" s="24">
        <f t="shared" si="3"/>
        <v>0.48837053869803504</v>
      </c>
      <c r="F20" s="24">
        <f t="shared" si="4"/>
        <v>0.2507686138216816</v>
      </c>
      <c r="G20" s="24">
        <f t="shared" si="5"/>
        <v>0.15993851089426536</v>
      </c>
    </row>
    <row r="21" spans="1:7" ht="12.75">
      <c r="A21" s="23" t="s">
        <v>43</v>
      </c>
      <c r="B21" s="24">
        <f t="shared" si="0"/>
        <v>0.01562825588664305</v>
      </c>
      <c r="C21" s="24">
        <f t="shared" si="1"/>
        <v>0.18003750781412795</v>
      </c>
      <c r="D21" s="24">
        <f t="shared" si="2"/>
        <v>0.00916857678683059</v>
      </c>
      <c r="E21" s="24">
        <f t="shared" si="3"/>
        <v>0.3217336945196916</v>
      </c>
      <c r="F21" s="24">
        <f t="shared" si="4"/>
        <v>0.14482183788289227</v>
      </c>
      <c r="G21" s="24">
        <f t="shared" si="5"/>
        <v>0.3286101271098145</v>
      </c>
    </row>
    <row r="22" spans="1:7" ht="12.75">
      <c r="A22" s="23" t="s">
        <v>44</v>
      </c>
      <c r="B22" s="24">
        <f t="shared" si="0"/>
        <v>0.02258064516129032</v>
      </c>
      <c r="C22" s="24">
        <f t="shared" si="1"/>
        <v>0.09193548387096774</v>
      </c>
      <c r="D22" s="24">
        <f t="shared" si="2"/>
        <v>0.04112903225806452</v>
      </c>
      <c r="E22" s="24">
        <f t="shared" si="3"/>
        <v>0.3596774193548387</v>
      </c>
      <c r="F22" s="24">
        <f t="shared" si="4"/>
        <v>0.19596774193548386</v>
      </c>
      <c r="G22" s="24">
        <f t="shared" si="5"/>
        <v>0.2887096774193548</v>
      </c>
    </row>
    <row r="23" spans="1:7" ht="12.75">
      <c r="A23" s="23" t="s">
        <v>45</v>
      </c>
      <c r="B23" s="24">
        <f t="shared" si="0"/>
        <v>0.030385375494071148</v>
      </c>
      <c r="C23" s="24">
        <f t="shared" si="1"/>
        <v>0.18354743083003952</v>
      </c>
      <c r="D23" s="24">
        <f t="shared" si="2"/>
        <v>0.01358695652173913</v>
      </c>
      <c r="E23" s="24">
        <f t="shared" si="3"/>
        <v>0.4189723320158103</v>
      </c>
      <c r="F23" s="24">
        <f t="shared" si="4"/>
        <v>0.23369565217391305</v>
      </c>
      <c r="G23" s="24">
        <f t="shared" si="5"/>
        <v>0.1198122529644268</v>
      </c>
    </row>
    <row r="24" spans="1:7" ht="13.5" thickBot="1">
      <c r="A24" s="25" t="s">
        <v>46</v>
      </c>
      <c r="B24" s="24">
        <f t="shared" si="0"/>
        <v>0.006711409395973154</v>
      </c>
      <c r="C24" s="24">
        <f t="shared" si="1"/>
        <v>0.20469798657718122</v>
      </c>
      <c r="D24" s="24">
        <f t="shared" si="2"/>
        <v>0.013422818791946308</v>
      </c>
      <c r="E24" s="24">
        <f t="shared" si="3"/>
        <v>0.4077181208053691</v>
      </c>
      <c r="F24" s="24">
        <f t="shared" si="4"/>
        <v>0.2181208053691275</v>
      </c>
      <c r="G24" s="24">
        <f t="shared" si="5"/>
        <v>0.14932885906040275</v>
      </c>
    </row>
    <row r="25" spans="1:16" s="4" customFormat="1" ht="13.5" thickBot="1">
      <c r="A25" s="26" t="s">
        <v>47</v>
      </c>
      <c r="B25" s="27">
        <f>+B47/K47</f>
        <v>0.035828198320057444</v>
      </c>
      <c r="C25" s="27">
        <f>+C47/K47</f>
        <v>0.1213032079221148</v>
      </c>
      <c r="D25" s="27">
        <f>+D47/K47</f>
        <v>0.039318337424644724</v>
      </c>
      <c r="E25" s="27">
        <f>+E47/K47</f>
        <v>0.3929245361788822</v>
      </c>
      <c r="F25" s="27">
        <f>+F47/K47</f>
        <v>0.20673646944875843</v>
      </c>
      <c r="G25" s="27">
        <f t="shared" si="5"/>
        <v>0.2038892507055424</v>
      </c>
      <c r="L25" s="1"/>
      <c r="M25" s="1"/>
      <c r="N25" s="1"/>
      <c r="O25" s="1"/>
      <c r="P25" s="1"/>
    </row>
    <row r="27" spans="2:7" ht="12.75">
      <c r="B27" s="191" t="s">
        <v>207</v>
      </c>
      <c r="C27" s="191"/>
      <c r="D27" s="191"/>
      <c r="E27" s="191"/>
      <c r="F27" s="191"/>
      <c r="G27" s="28"/>
    </row>
    <row r="28" spans="1:7" ht="12.75">
      <c r="A28" s="4"/>
      <c r="B28" s="192" t="s">
        <v>208</v>
      </c>
      <c r="C28" s="192"/>
      <c r="D28" s="192" t="s">
        <v>209</v>
      </c>
      <c r="E28" s="192"/>
      <c r="F28" s="189" t="s">
        <v>210</v>
      </c>
      <c r="G28" s="193"/>
    </row>
    <row r="29" spans="1:11" ht="25.5">
      <c r="A29" s="4"/>
      <c r="B29" s="22" t="s">
        <v>211</v>
      </c>
      <c r="C29" s="22" t="s">
        <v>212</v>
      </c>
      <c r="D29" s="22" t="s">
        <v>213</v>
      </c>
      <c r="E29" s="22" t="s">
        <v>214</v>
      </c>
      <c r="F29" s="190"/>
      <c r="G29" s="193"/>
      <c r="I29" s="21" t="s">
        <v>216</v>
      </c>
      <c r="J29" s="21" t="s">
        <v>217</v>
      </c>
      <c r="K29" s="21" t="s">
        <v>249</v>
      </c>
    </row>
    <row r="30" spans="1:11" ht="12.75">
      <c r="A30" s="29" t="s">
        <v>30</v>
      </c>
      <c r="B30" s="29">
        <v>1171</v>
      </c>
      <c r="C30" s="29">
        <v>3247</v>
      </c>
      <c r="D30" s="29">
        <v>1458</v>
      </c>
      <c r="E30" s="29">
        <v>9150</v>
      </c>
      <c r="F30" s="29">
        <v>5264</v>
      </c>
      <c r="G30" s="30"/>
      <c r="I30" s="1">
        <v>22158</v>
      </c>
      <c r="J30" s="1">
        <v>17</v>
      </c>
      <c r="K30" s="19">
        <f aca="true" t="shared" si="6" ref="K30:K47">+I30-J30+F30</f>
        <v>27405</v>
      </c>
    </row>
    <row r="31" spans="1:11" ht="12.75">
      <c r="A31" s="29" t="s">
        <v>31</v>
      </c>
      <c r="B31" s="29">
        <v>76</v>
      </c>
      <c r="C31" s="29">
        <v>281</v>
      </c>
      <c r="D31" s="29">
        <v>102</v>
      </c>
      <c r="E31" s="29">
        <v>914</v>
      </c>
      <c r="F31" s="29">
        <v>468</v>
      </c>
      <c r="G31" s="30"/>
      <c r="I31" s="1">
        <v>1988</v>
      </c>
      <c r="J31" s="1">
        <v>1</v>
      </c>
      <c r="K31" s="19">
        <f t="shared" si="6"/>
        <v>2455</v>
      </c>
    </row>
    <row r="32" spans="1:11" ht="12.75">
      <c r="A32" s="29" t="s">
        <v>32</v>
      </c>
      <c r="B32" s="29">
        <v>73</v>
      </c>
      <c r="C32" s="29">
        <v>331</v>
      </c>
      <c r="D32" s="29">
        <v>25</v>
      </c>
      <c r="E32" s="29">
        <v>826</v>
      </c>
      <c r="F32" s="29">
        <v>512</v>
      </c>
      <c r="G32" s="30"/>
      <c r="I32" s="1">
        <v>1650</v>
      </c>
      <c r="J32" s="1">
        <v>0</v>
      </c>
      <c r="K32" s="19">
        <f t="shared" si="6"/>
        <v>2162</v>
      </c>
    </row>
    <row r="33" spans="1:11" ht="12.75">
      <c r="A33" s="29" t="s">
        <v>218</v>
      </c>
      <c r="B33" s="29">
        <v>64</v>
      </c>
      <c r="C33" s="29">
        <v>667</v>
      </c>
      <c r="D33" s="29">
        <v>282</v>
      </c>
      <c r="E33" s="29">
        <v>2072</v>
      </c>
      <c r="F33" s="29">
        <v>582</v>
      </c>
      <c r="G33" s="30"/>
      <c r="I33" s="1">
        <v>3665</v>
      </c>
      <c r="J33" s="1">
        <v>0</v>
      </c>
      <c r="K33" s="19">
        <f t="shared" si="6"/>
        <v>4247</v>
      </c>
    </row>
    <row r="34" spans="1:11" ht="12.75">
      <c r="A34" s="29" t="s">
        <v>34</v>
      </c>
      <c r="B34" s="29">
        <v>454</v>
      </c>
      <c r="C34" s="29">
        <v>1630</v>
      </c>
      <c r="D34" s="29">
        <v>444</v>
      </c>
      <c r="E34" s="29">
        <v>2974</v>
      </c>
      <c r="F34" s="29">
        <v>838</v>
      </c>
      <c r="G34" s="30"/>
      <c r="I34" s="1">
        <v>6309</v>
      </c>
      <c r="J34" s="1">
        <v>0</v>
      </c>
      <c r="K34" s="19">
        <f t="shared" si="6"/>
        <v>7147</v>
      </c>
    </row>
    <row r="35" spans="1:11" ht="12.75">
      <c r="A35" s="29" t="s">
        <v>35</v>
      </c>
      <c r="B35" s="29">
        <v>45</v>
      </c>
      <c r="C35" s="29">
        <v>144</v>
      </c>
      <c r="D35" s="29">
        <v>62</v>
      </c>
      <c r="E35" s="29">
        <v>450</v>
      </c>
      <c r="F35" s="29">
        <v>303</v>
      </c>
      <c r="G35" s="30"/>
      <c r="I35" s="1">
        <v>926</v>
      </c>
      <c r="J35" s="1">
        <v>0</v>
      </c>
      <c r="K35" s="19">
        <f t="shared" si="6"/>
        <v>1229</v>
      </c>
    </row>
    <row r="36" spans="1:11" ht="12.75">
      <c r="A36" s="29" t="s">
        <v>36</v>
      </c>
      <c r="B36" s="29">
        <v>156</v>
      </c>
      <c r="C36" s="29">
        <v>406</v>
      </c>
      <c r="D36" s="29">
        <v>150</v>
      </c>
      <c r="E36" s="29">
        <v>2183</v>
      </c>
      <c r="F36" s="29">
        <v>1111</v>
      </c>
      <c r="G36" s="30"/>
      <c r="I36" s="1">
        <v>3391</v>
      </c>
      <c r="J36" s="1">
        <v>0</v>
      </c>
      <c r="K36" s="19">
        <f t="shared" si="6"/>
        <v>4502</v>
      </c>
    </row>
    <row r="37" spans="1:11" ht="12.75">
      <c r="A37" s="29" t="s">
        <v>37</v>
      </c>
      <c r="B37" s="29">
        <v>199</v>
      </c>
      <c r="C37" s="29">
        <v>741</v>
      </c>
      <c r="D37" s="29">
        <v>36</v>
      </c>
      <c r="E37" s="29">
        <v>1558</v>
      </c>
      <c r="F37" s="29">
        <v>784</v>
      </c>
      <c r="G37" s="30"/>
      <c r="I37" s="1">
        <v>3181</v>
      </c>
      <c r="J37" s="1">
        <v>8</v>
      </c>
      <c r="K37" s="19">
        <f t="shared" si="6"/>
        <v>3957</v>
      </c>
    </row>
    <row r="38" spans="1:11" ht="12.75">
      <c r="A38" s="29" t="s">
        <v>38</v>
      </c>
      <c r="B38" s="29">
        <v>610</v>
      </c>
      <c r="C38" s="29">
        <v>1323</v>
      </c>
      <c r="D38" s="29">
        <v>759</v>
      </c>
      <c r="E38" s="29">
        <v>8108</v>
      </c>
      <c r="F38" s="29">
        <v>5094</v>
      </c>
      <c r="G38" s="30"/>
      <c r="I38" s="1">
        <v>13960</v>
      </c>
      <c r="J38" s="1">
        <v>5</v>
      </c>
      <c r="K38" s="19">
        <f t="shared" si="6"/>
        <v>19049</v>
      </c>
    </row>
    <row r="39" spans="1:11" ht="12.75">
      <c r="A39" s="29" t="s">
        <v>219</v>
      </c>
      <c r="B39" s="29">
        <v>464</v>
      </c>
      <c r="C39" s="29">
        <v>2224</v>
      </c>
      <c r="D39" s="29">
        <v>778</v>
      </c>
      <c r="E39" s="29">
        <v>4499</v>
      </c>
      <c r="F39" s="29">
        <v>2815</v>
      </c>
      <c r="G39" s="30"/>
      <c r="I39" s="1">
        <v>12208</v>
      </c>
      <c r="J39" s="1">
        <v>7</v>
      </c>
      <c r="K39" s="19">
        <f t="shared" si="6"/>
        <v>15016</v>
      </c>
    </row>
    <row r="40" spans="1:11" ht="12.75">
      <c r="A40" s="29" t="s">
        <v>40</v>
      </c>
      <c r="B40" s="29">
        <v>69</v>
      </c>
      <c r="C40" s="29">
        <v>422</v>
      </c>
      <c r="D40" s="29">
        <v>122</v>
      </c>
      <c r="E40" s="29">
        <v>539</v>
      </c>
      <c r="F40" s="29">
        <v>285</v>
      </c>
      <c r="G40" s="30"/>
      <c r="I40" s="1">
        <v>1740</v>
      </c>
      <c r="J40" s="1">
        <v>1</v>
      </c>
      <c r="K40" s="19">
        <f t="shared" si="6"/>
        <v>2024</v>
      </c>
    </row>
    <row r="41" spans="1:11" ht="12.75">
      <c r="A41" s="29" t="s">
        <v>41</v>
      </c>
      <c r="B41" s="29">
        <v>175</v>
      </c>
      <c r="C41" s="29">
        <v>493</v>
      </c>
      <c r="D41" s="29">
        <v>104</v>
      </c>
      <c r="E41" s="29">
        <v>2550</v>
      </c>
      <c r="F41" s="29">
        <v>938</v>
      </c>
      <c r="G41" s="30"/>
      <c r="I41" s="1">
        <v>3990</v>
      </c>
      <c r="J41" s="1">
        <v>0</v>
      </c>
      <c r="K41" s="19">
        <f t="shared" si="6"/>
        <v>4928</v>
      </c>
    </row>
    <row r="42" spans="1:11" ht="12.75">
      <c r="A42" s="29" t="s">
        <v>42</v>
      </c>
      <c r="B42" s="29">
        <v>505</v>
      </c>
      <c r="C42" s="29">
        <v>776</v>
      </c>
      <c r="D42" s="29">
        <v>229</v>
      </c>
      <c r="E42" s="29">
        <v>7307</v>
      </c>
      <c r="F42" s="29">
        <v>3752</v>
      </c>
      <c r="G42" s="30"/>
      <c r="I42" s="1">
        <v>11223</v>
      </c>
      <c r="J42" s="1">
        <v>13</v>
      </c>
      <c r="K42" s="19">
        <f t="shared" si="6"/>
        <v>14962</v>
      </c>
    </row>
    <row r="43" spans="1:11" ht="12.75">
      <c r="A43" s="29" t="s">
        <v>43</v>
      </c>
      <c r="B43" s="29">
        <v>75</v>
      </c>
      <c r="C43" s="29">
        <v>864</v>
      </c>
      <c r="D43" s="29">
        <v>44</v>
      </c>
      <c r="E43" s="29">
        <v>1544</v>
      </c>
      <c r="F43" s="29">
        <v>695</v>
      </c>
      <c r="G43" s="30"/>
      <c r="I43" s="1">
        <v>4104</v>
      </c>
      <c r="J43" s="1">
        <v>0</v>
      </c>
      <c r="K43" s="19">
        <f t="shared" si="6"/>
        <v>4799</v>
      </c>
    </row>
    <row r="44" spans="1:11" ht="12.75">
      <c r="A44" s="29" t="s">
        <v>44</v>
      </c>
      <c r="B44" s="29">
        <v>28</v>
      </c>
      <c r="C44" s="29">
        <v>114</v>
      </c>
      <c r="D44" s="29">
        <v>51</v>
      </c>
      <c r="E44" s="29">
        <v>446</v>
      </c>
      <c r="F44" s="29">
        <v>243</v>
      </c>
      <c r="G44" s="30"/>
      <c r="I44" s="1">
        <v>997</v>
      </c>
      <c r="J44" s="1">
        <v>0</v>
      </c>
      <c r="K44" s="19">
        <f t="shared" si="6"/>
        <v>1240</v>
      </c>
    </row>
    <row r="45" spans="1:11" ht="12.75">
      <c r="A45" s="29" t="s">
        <v>45</v>
      </c>
      <c r="B45" s="29">
        <v>123</v>
      </c>
      <c r="C45" s="29">
        <v>743</v>
      </c>
      <c r="D45" s="29">
        <v>55</v>
      </c>
      <c r="E45" s="29">
        <v>1696</v>
      </c>
      <c r="F45" s="29">
        <v>946</v>
      </c>
      <c r="G45" s="30"/>
      <c r="I45" s="1">
        <v>3107</v>
      </c>
      <c r="J45" s="1">
        <v>5</v>
      </c>
      <c r="K45" s="19">
        <f t="shared" si="6"/>
        <v>4048</v>
      </c>
    </row>
    <row r="46" spans="1:11" ht="12.75">
      <c r="A46" s="29" t="s">
        <v>46</v>
      </c>
      <c r="B46" s="29">
        <v>4</v>
      </c>
      <c r="C46" s="29">
        <v>122</v>
      </c>
      <c r="D46" s="29">
        <v>8</v>
      </c>
      <c r="E46" s="29">
        <v>243</v>
      </c>
      <c r="F46" s="29">
        <v>130</v>
      </c>
      <c r="G46" s="30"/>
      <c r="I46" s="1">
        <v>466</v>
      </c>
      <c r="J46" s="1">
        <v>0</v>
      </c>
      <c r="K46" s="19">
        <f t="shared" si="6"/>
        <v>596</v>
      </c>
    </row>
    <row r="47" spans="1:11" ht="12.75">
      <c r="A47" s="31" t="s">
        <v>47</v>
      </c>
      <c r="B47" s="31">
        <v>4291</v>
      </c>
      <c r="C47" s="31">
        <v>14528</v>
      </c>
      <c r="D47" s="31">
        <v>4709</v>
      </c>
      <c r="E47" s="31">
        <v>47059</v>
      </c>
      <c r="F47" s="31">
        <v>24760</v>
      </c>
      <c r="G47" s="32"/>
      <c r="I47" s="1">
        <v>95063</v>
      </c>
      <c r="J47" s="1">
        <v>57</v>
      </c>
      <c r="K47" s="19">
        <f t="shared" si="6"/>
        <v>119766</v>
      </c>
    </row>
  </sheetData>
  <sheetProtection/>
  <mergeCells count="12">
    <mergeCell ref="G28:G29"/>
    <mergeCell ref="B5:G5"/>
    <mergeCell ref="B6:C6"/>
    <mergeCell ref="D6:E6"/>
    <mergeCell ref="F6:F7"/>
    <mergeCell ref="G6:G7"/>
    <mergeCell ref="F28:F29"/>
    <mergeCell ref="B27:F27"/>
    <mergeCell ref="A1:F1"/>
    <mergeCell ref="A2:F2"/>
    <mergeCell ref="B28:C28"/>
    <mergeCell ref="D28:E28"/>
  </mergeCells>
  <printOptions/>
  <pageMargins left="0.49" right="0.38" top="0.7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996"/>
  <sheetViews>
    <sheetView zoomScaleSheetLayoutView="75" zoomScalePageLayoutView="0" workbookViewId="0" topLeftCell="A1">
      <selection activeCell="D26" sqref="D26"/>
    </sheetView>
  </sheetViews>
  <sheetFormatPr defaultColWidth="11.421875" defaultRowHeight="15" customHeight="1"/>
  <cols>
    <col min="1" max="1" width="26.00390625" style="1" customWidth="1"/>
    <col min="2" max="5" width="10.57421875" style="1" customWidth="1"/>
    <col min="6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20" width="12.421875" style="1" customWidth="1"/>
    <col min="21" max="16384" width="11.421875" style="1" customWidth="1"/>
  </cols>
  <sheetData>
    <row r="1" spans="2:19" ht="15" customHeight="1">
      <c r="B1" s="115" t="s">
        <v>136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ht="15" customHeight="1">
      <c r="B2" s="4"/>
    </row>
    <row r="3" spans="1:2" ht="15" customHeight="1">
      <c r="A3" s="7" t="s">
        <v>229</v>
      </c>
      <c r="B3" s="4"/>
    </row>
    <row r="4" spans="2:25" ht="15" customHeight="1">
      <c r="B4" s="120" t="s">
        <v>118</v>
      </c>
      <c r="C4" s="121"/>
      <c r="D4" s="121"/>
      <c r="E4" s="121"/>
      <c r="F4" s="120" t="s">
        <v>119</v>
      </c>
      <c r="G4" s="121"/>
      <c r="H4" s="121"/>
      <c r="I4" s="121"/>
      <c r="J4" s="123" t="s">
        <v>230</v>
      </c>
      <c r="K4" s="124"/>
      <c r="L4" s="124"/>
      <c r="M4" s="125"/>
      <c r="N4" s="122" t="s">
        <v>120</v>
      </c>
      <c r="O4" s="117"/>
      <c r="P4" s="117"/>
      <c r="Q4" s="117"/>
      <c r="R4" s="118"/>
      <c r="S4" s="119"/>
      <c r="T4" s="123" t="s">
        <v>231</v>
      </c>
      <c r="U4" s="126"/>
      <c r="V4" s="126"/>
      <c r="W4" s="126"/>
      <c r="X4" s="126"/>
      <c r="Y4" s="127"/>
    </row>
    <row r="5" spans="1:25" ht="39.75" customHeight="1">
      <c r="A5" s="8"/>
      <c r="B5" s="10" t="s">
        <v>114</v>
      </c>
      <c r="C5" s="10" t="s">
        <v>54</v>
      </c>
      <c r="D5" s="10" t="s">
        <v>55</v>
      </c>
      <c r="E5" s="10" t="s">
        <v>56</v>
      </c>
      <c r="F5" s="10" t="s">
        <v>91</v>
      </c>
      <c r="G5" s="10" t="s">
        <v>107</v>
      </c>
      <c r="H5" s="10" t="s">
        <v>108</v>
      </c>
      <c r="I5" s="10" t="s">
        <v>109</v>
      </c>
      <c r="J5" s="10" t="s">
        <v>91</v>
      </c>
      <c r="K5" s="10" t="s">
        <v>107</v>
      </c>
      <c r="L5" s="10" t="s">
        <v>108</v>
      </c>
      <c r="M5" s="10" t="s">
        <v>109</v>
      </c>
      <c r="N5" s="10" t="s">
        <v>154</v>
      </c>
      <c r="O5" s="10" t="s">
        <v>155</v>
      </c>
      <c r="P5" s="10" t="s">
        <v>156</v>
      </c>
      <c r="Q5" s="10" t="s">
        <v>157</v>
      </c>
      <c r="R5" s="10" t="s">
        <v>158</v>
      </c>
      <c r="S5" s="85" t="s">
        <v>109</v>
      </c>
      <c r="T5" s="88" t="s">
        <v>154</v>
      </c>
      <c r="U5" s="88" t="s">
        <v>3</v>
      </c>
      <c r="V5" s="88" t="s">
        <v>107</v>
      </c>
      <c r="W5" s="88" t="s">
        <v>232</v>
      </c>
      <c r="X5" s="88" t="s">
        <v>233</v>
      </c>
      <c r="Y5" s="88" t="s">
        <v>109</v>
      </c>
    </row>
    <row r="6" spans="1:25" ht="15" customHeight="1">
      <c r="A6" s="11" t="s">
        <v>30</v>
      </c>
      <c r="B6" s="12">
        <v>2640</v>
      </c>
      <c r="C6" s="12">
        <v>963</v>
      </c>
      <c r="D6" s="12">
        <v>1454</v>
      </c>
      <c r="E6" s="12">
        <v>223</v>
      </c>
      <c r="F6" s="12">
        <v>639</v>
      </c>
      <c r="G6" s="12">
        <v>1</v>
      </c>
      <c r="H6" s="12">
        <v>653</v>
      </c>
      <c r="I6" s="12">
        <v>6</v>
      </c>
      <c r="J6" s="12">
        <v>494</v>
      </c>
      <c r="K6" s="12">
        <v>0</v>
      </c>
      <c r="L6" s="12">
        <v>477</v>
      </c>
      <c r="M6" s="12">
        <v>17</v>
      </c>
      <c r="N6" s="12">
        <v>713</v>
      </c>
      <c r="O6" s="12">
        <v>332</v>
      </c>
      <c r="P6" s="12">
        <v>31</v>
      </c>
      <c r="Q6" s="12">
        <v>58</v>
      </c>
      <c r="R6" s="12">
        <v>855</v>
      </c>
      <c r="S6" s="12">
        <v>292</v>
      </c>
      <c r="T6" s="89">
        <v>241</v>
      </c>
      <c r="U6" s="89">
        <v>122</v>
      </c>
      <c r="V6" s="89">
        <v>12</v>
      </c>
      <c r="W6" s="89">
        <v>8</v>
      </c>
      <c r="X6" s="89">
        <v>63</v>
      </c>
      <c r="Y6" s="89">
        <v>182</v>
      </c>
    </row>
    <row r="7" spans="1:25" ht="15" customHeight="1">
      <c r="A7" s="11" t="s">
        <v>31</v>
      </c>
      <c r="B7" s="12">
        <v>161</v>
      </c>
      <c r="C7" s="12">
        <v>26</v>
      </c>
      <c r="D7" s="12">
        <v>91</v>
      </c>
      <c r="E7" s="12">
        <v>44</v>
      </c>
      <c r="F7" s="12">
        <v>25</v>
      </c>
      <c r="G7" s="12">
        <v>1</v>
      </c>
      <c r="H7" s="12">
        <v>26</v>
      </c>
      <c r="I7" s="12">
        <v>0</v>
      </c>
      <c r="J7" s="12">
        <v>12</v>
      </c>
      <c r="K7" s="12">
        <v>0</v>
      </c>
      <c r="L7" s="12">
        <v>11</v>
      </c>
      <c r="M7" s="12">
        <v>1</v>
      </c>
      <c r="N7" s="12">
        <v>58</v>
      </c>
      <c r="O7" s="12">
        <v>15</v>
      </c>
      <c r="P7" s="12">
        <v>1</v>
      </c>
      <c r="Q7" s="12">
        <v>2</v>
      </c>
      <c r="R7" s="12">
        <v>73</v>
      </c>
      <c r="S7" s="12">
        <v>20</v>
      </c>
      <c r="T7" s="89">
        <v>9</v>
      </c>
      <c r="U7" s="89">
        <v>0</v>
      </c>
      <c r="V7" s="89">
        <v>0</v>
      </c>
      <c r="W7" s="89">
        <v>0</v>
      </c>
      <c r="X7" s="89">
        <v>0</v>
      </c>
      <c r="Y7" s="89">
        <v>9</v>
      </c>
    </row>
    <row r="8" spans="1:25" ht="15" customHeight="1">
      <c r="A8" s="11" t="s">
        <v>32</v>
      </c>
      <c r="B8" s="12">
        <v>149</v>
      </c>
      <c r="C8" s="12">
        <v>50</v>
      </c>
      <c r="D8" s="12">
        <v>78</v>
      </c>
      <c r="E8" s="12">
        <v>21</v>
      </c>
      <c r="F8" s="12">
        <v>40</v>
      </c>
      <c r="G8" s="12">
        <v>0</v>
      </c>
      <c r="H8" s="12">
        <v>40</v>
      </c>
      <c r="I8" s="12">
        <v>0</v>
      </c>
      <c r="J8" s="12">
        <v>25</v>
      </c>
      <c r="K8" s="12">
        <v>0</v>
      </c>
      <c r="L8" s="12">
        <v>25</v>
      </c>
      <c r="M8" s="12">
        <v>0</v>
      </c>
      <c r="N8" s="12">
        <v>63</v>
      </c>
      <c r="O8" s="12">
        <v>8</v>
      </c>
      <c r="P8" s="12">
        <v>2</v>
      </c>
      <c r="Q8" s="12">
        <v>3</v>
      </c>
      <c r="R8" s="12">
        <v>74</v>
      </c>
      <c r="S8" s="12">
        <v>17</v>
      </c>
      <c r="T8" s="89">
        <v>12</v>
      </c>
      <c r="U8" s="89">
        <v>8</v>
      </c>
      <c r="V8" s="89">
        <v>0</v>
      </c>
      <c r="W8" s="89">
        <v>0</v>
      </c>
      <c r="X8" s="89">
        <v>2</v>
      </c>
      <c r="Y8" s="89">
        <v>10</v>
      </c>
    </row>
    <row r="9" spans="1:25" ht="15" customHeight="1">
      <c r="A9" s="11" t="s">
        <v>33</v>
      </c>
      <c r="B9" s="12">
        <v>181</v>
      </c>
      <c r="C9" s="12">
        <v>88</v>
      </c>
      <c r="D9" s="12">
        <v>71</v>
      </c>
      <c r="E9" s="12">
        <v>22</v>
      </c>
      <c r="F9" s="12">
        <v>34</v>
      </c>
      <c r="G9" s="12">
        <v>0</v>
      </c>
      <c r="H9" s="12">
        <v>38</v>
      </c>
      <c r="I9" s="12">
        <v>0</v>
      </c>
      <c r="J9" s="12">
        <v>25</v>
      </c>
      <c r="K9" s="12">
        <v>0</v>
      </c>
      <c r="L9" s="12">
        <v>25</v>
      </c>
      <c r="M9" s="12">
        <v>0</v>
      </c>
      <c r="N9" s="12">
        <v>80</v>
      </c>
      <c r="O9" s="12">
        <v>30</v>
      </c>
      <c r="P9" s="12">
        <v>0</v>
      </c>
      <c r="Q9" s="12">
        <v>0</v>
      </c>
      <c r="R9" s="12">
        <v>98</v>
      </c>
      <c r="S9" s="12">
        <v>46</v>
      </c>
      <c r="T9" s="89">
        <v>32</v>
      </c>
      <c r="U9" s="89">
        <v>3</v>
      </c>
      <c r="V9" s="89">
        <v>0</v>
      </c>
      <c r="W9" s="89">
        <v>0</v>
      </c>
      <c r="X9" s="89">
        <v>6</v>
      </c>
      <c r="Y9" s="89">
        <v>26</v>
      </c>
    </row>
    <row r="10" spans="1:25" ht="15" customHeight="1">
      <c r="A10" s="11" t="s">
        <v>34</v>
      </c>
      <c r="B10" s="12">
        <v>912</v>
      </c>
      <c r="C10" s="12">
        <v>227</v>
      </c>
      <c r="D10" s="12">
        <v>627</v>
      </c>
      <c r="E10" s="12">
        <v>58</v>
      </c>
      <c r="F10" s="12">
        <v>351</v>
      </c>
      <c r="G10" s="12">
        <v>6</v>
      </c>
      <c r="H10" s="12">
        <v>382</v>
      </c>
      <c r="I10" s="12">
        <v>4</v>
      </c>
      <c r="J10" s="12">
        <v>390</v>
      </c>
      <c r="K10" s="12">
        <v>0</v>
      </c>
      <c r="L10" s="12">
        <v>370</v>
      </c>
      <c r="M10" s="12">
        <v>20</v>
      </c>
      <c r="N10" s="12">
        <v>339</v>
      </c>
      <c r="O10" s="12">
        <v>159</v>
      </c>
      <c r="P10" s="12">
        <v>0</v>
      </c>
      <c r="Q10" s="12">
        <v>10</v>
      </c>
      <c r="R10" s="12">
        <v>426</v>
      </c>
      <c r="S10" s="12">
        <v>118</v>
      </c>
      <c r="T10" s="89">
        <v>181</v>
      </c>
      <c r="U10" s="89">
        <v>68</v>
      </c>
      <c r="V10" s="89">
        <v>0</v>
      </c>
      <c r="W10" s="89">
        <v>0</v>
      </c>
      <c r="X10" s="89">
        <v>32</v>
      </c>
      <c r="Y10" s="89">
        <v>149</v>
      </c>
    </row>
    <row r="11" spans="1:25" ht="15" customHeight="1">
      <c r="A11" s="11" t="s">
        <v>35</v>
      </c>
      <c r="B11" s="12">
        <v>119</v>
      </c>
      <c r="C11" s="12">
        <v>48</v>
      </c>
      <c r="D11" s="12">
        <v>14</v>
      </c>
      <c r="E11" s="12">
        <v>57</v>
      </c>
      <c r="F11" s="12">
        <v>15</v>
      </c>
      <c r="G11" s="12">
        <v>0</v>
      </c>
      <c r="H11" s="12">
        <v>15</v>
      </c>
      <c r="I11" s="12">
        <v>0</v>
      </c>
      <c r="J11" s="12">
        <v>9</v>
      </c>
      <c r="K11" s="12">
        <v>0</v>
      </c>
      <c r="L11" s="12">
        <v>8</v>
      </c>
      <c r="M11" s="12">
        <v>1</v>
      </c>
      <c r="N11" s="12">
        <v>33</v>
      </c>
      <c r="O11" s="12">
        <v>19</v>
      </c>
      <c r="P11" s="12">
        <v>0</v>
      </c>
      <c r="Q11" s="12">
        <v>5</v>
      </c>
      <c r="R11" s="12">
        <v>32</v>
      </c>
      <c r="S11" s="12">
        <v>4</v>
      </c>
      <c r="T11" s="89">
        <v>11</v>
      </c>
      <c r="U11" s="89">
        <v>7</v>
      </c>
      <c r="V11" s="89">
        <v>0</v>
      </c>
      <c r="W11" s="89">
        <v>0</v>
      </c>
      <c r="X11" s="89">
        <v>2</v>
      </c>
      <c r="Y11" s="89">
        <v>9</v>
      </c>
    </row>
    <row r="12" spans="1:25" ht="15" customHeight="1">
      <c r="A12" s="11" t="s">
        <v>36</v>
      </c>
      <c r="B12" s="12">
        <v>254</v>
      </c>
      <c r="C12" s="12">
        <v>78</v>
      </c>
      <c r="D12" s="12">
        <v>94</v>
      </c>
      <c r="E12" s="12">
        <v>82</v>
      </c>
      <c r="F12" s="12">
        <v>38</v>
      </c>
      <c r="G12" s="12">
        <v>1</v>
      </c>
      <c r="H12" s="12">
        <v>39</v>
      </c>
      <c r="I12" s="12">
        <v>0</v>
      </c>
      <c r="J12" s="12">
        <v>31</v>
      </c>
      <c r="K12" s="12">
        <v>0</v>
      </c>
      <c r="L12" s="12">
        <v>30</v>
      </c>
      <c r="M12" s="12">
        <v>1</v>
      </c>
      <c r="N12" s="12">
        <v>81</v>
      </c>
      <c r="O12" s="12">
        <v>42</v>
      </c>
      <c r="P12" s="12">
        <v>0</v>
      </c>
      <c r="Q12" s="12">
        <v>1</v>
      </c>
      <c r="R12" s="12">
        <v>76</v>
      </c>
      <c r="S12" s="12">
        <v>24</v>
      </c>
      <c r="T12" s="89">
        <v>28</v>
      </c>
      <c r="U12" s="89">
        <v>12</v>
      </c>
      <c r="V12" s="89">
        <v>0</v>
      </c>
      <c r="W12" s="89">
        <v>0</v>
      </c>
      <c r="X12" s="89">
        <v>2</v>
      </c>
      <c r="Y12" s="89">
        <v>26</v>
      </c>
    </row>
    <row r="13" spans="1:25" ht="15" customHeight="1">
      <c r="A13" s="11" t="s">
        <v>37</v>
      </c>
      <c r="B13" s="12">
        <v>419</v>
      </c>
      <c r="C13" s="12">
        <v>254</v>
      </c>
      <c r="D13" s="12">
        <v>104</v>
      </c>
      <c r="E13" s="12">
        <v>61</v>
      </c>
      <c r="F13" s="12">
        <v>58</v>
      </c>
      <c r="G13" s="12">
        <v>0</v>
      </c>
      <c r="H13" s="12">
        <v>63</v>
      </c>
      <c r="I13" s="12">
        <v>0</v>
      </c>
      <c r="J13" s="12">
        <v>50</v>
      </c>
      <c r="K13" s="12">
        <v>0</v>
      </c>
      <c r="L13" s="12">
        <v>37</v>
      </c>
      <c r="M13" s="12">
        <v>13</v>
      </c>
      <c r="N13" s="12">
        <v>88</v>
      </c>
      <c r="O13" s="12">
        <v>30</v>
      </c>
      <c r="P13" s="12">
        <v>0</v>
      </c>
      <c r="Q13" s="12">
        <v>14</v>
      </c>
      <c r="R13" s="12">
        <v>86</v>
      </c>
      <c r="S13" s="12">
        <v>78</v>
      </c>
      <c r="T13" s="89">
        <v>15</v>
      </c>
      <c r="U13" s="89">
        <v>5</v>
      </c>
      <c r="V13" s="89">
        <v>0</v>
      </c>
      <c r="W13" s="89">
        <v>0</v>
      </c>
      <c r="X13" s="89">
        <v>2</v>
      </c>
      <c r="Y13" s="89">
        <v>13</v>
      </c>
    </row>
    <row r="14" spans="1:25" ht="15" customHeight="1">
      <c r="A14" s="11" t="s">
        <v>38</v>
      </c>
      <c r="B14" s="12">
        <v>1299</v>
      </c>
      <c r="C14" s="12">
        <v>713</v>
      </c>
      <c r="D14" s="12">
        <v>272</v>
      </c>
      <c r="E14" s="12">
        <v>314</v>
      </c>
      <c r="F14" s="12">
        <v>262</v>
      </c>
      <c r="G14" s="12">
        <v>3</v>
      </c>
      <c r="H14" s="12">
        <v>289</v>
      </c>
      <c r="I14" s="12">
        <v>1</v>
      </c>
      <c r="J14" s="12">
        <v>210</v>
      </c>
      <c r="K14" s="12">
        <v>0</v>
      </c>
      <c r="L14" s="12">
        <v>190</v>
      </c>
      <c r="M14" s="12">
        <v>21</v>
      </c>
      <c r="N14" s="12">
        <v>342</v>
      </c>
      <c r="O14" s="12">
        <v>79</v>
      </c>
      <c r="P14" s="12">
        <v>7</v>
      </c>
      <c r="Q14" s="12">
        <v>43</v>
      </c>
      <c r="R14" s="12">
        <v>444</v>
      </c>
      <c r="S14" s="12">
        <v>137</v>
      </c>
      <c r="T14" s="89">
        <v>107</v>
      </c>
      <c r="U14" s="89">
        <v>34</v>
      </c>
      <c r="V14" s="89">
        <v>0</v>
      </c>
      <c r="W14" s="89">
        <v>0</v>
      </c>
      <c r="X14" s="89">
        <v>39</v>
      </c>
      <c r="Y14" s="89">
        <v>68</v>
      </c>
    </row>
    <row r="15" spans="1:25" ht="15" customHeight="1">
      <c r="A15" s="11" t="s">
        <v>39</v>
      </c>
      <c r="B15" s="12">
        <v>1333</v>
      </c>
      <c r="C15" s="12">
        <v>827</v>
      </c>
      <c r="D15" s="12">
        <v>411</v>
      </c>
      <c r="E15" s="12">
        <v>95</v>
      </c>
      <c r="F15" s="12">
        <v>263</v>
      </c>
      <c r="G15" s="12">
        <v>1</v>
      </c>
      <c r="H15" s="12">
        <v>267</v>
      </c>
      <c r="I15" s="12">
        <v>2</v>
      </c>
      <c r="J15" s="12">
        <v>132</v>
      </c>
      <c r="K15" s="12">
        <v>0</v>
      </c>
      <c r="L15" s="12">
        <v>122</v>
      </c>
      <c r="M15" s="12">
        <v>10</v>
      </c>
      <c r="N15" s="12">
        <v>475</v>
      </c>
      <c r="O15" s="12">
        <v>252</v>
      </c>
      <c r="P15" s="12">
        <v>2</v>
      </c>
      <c r="Q15" s="12">
        <v>74</v>
      </c>
      <c r="R15" s="12">
        <v>536</v>
      </c>
      <c r="S15" s="12">
        <v>231</v>
      </c>
      <c r="T15" s="89">
        <v>102</v>
      </c>
      <c r="U15" s="89">
        <v>39</v>
      </c>
      <c r="V15" s="89">
        <v>0</v>
      </c>
      <c r="W15" s="89">
        <v>0</v>
      </c>
      <c r="X15" s="89">
        <v>7</v>
      </c>
      <c r="Y15" s="89">
        <v>95</v>
      </c>
    </row>
    <row r="16" spans="1:25" ht="15" customHeight="1">
      <c r="A16" s="11" t="s">
        <v>40</v>
      </c>
      <c r="B16" s="12">
        <v>222</v>
      </c>
      <c r="C16" s="12">
        <v>109</v>
      </c>
      <c r="D16" s="12">
        <v>73</v>
      </c>
      <c r="E16" s="12">
        <v>40</v>
      </c>
      <c r="F16" s="12">
        <v>43</v>
      </c>
      <c r="G16" s="12">
        <v>0</v>
      </c>
      <c r="H16" s="12">
        <v>43</v>
      </c>
      <c r="I16" s="12">
        <v>1</v>
      </c>
      <c r="J16" s="12">
        <v>31</v>
      </c>
      <c r="K16" s="12">
        <v>0</v>
      </c>
      <c r="L16" s="12">
        <v>31</v>
      </c>
      <c r="M16" s="12">
        <v>0</v>
      </c>
      <c r="N16" s="12">
        <v>74</v>
      </c>
      <c r="O16" s="12">
        <v>14</v>
      </c>
      <c r="P16" s="12">
        <v>0</v>
      </c>
      <c r="Q16" s="12">
        <v>10</v>
      </c>
      <c r="R16" s="12">
        <v>72</v>
      </c>
      <c r="S16" s="12">
        <v>40</v>
      </c>
      <c r="T16" s="89">
        <v>31</v>
      </c>
      <c r="U16" s="89">
        <v>10</v>
      </c>
      <c r="V16" s="89">
        <v>0</v>
      </c>
      <c r="W16" s="89">
        <v>0</v>
      </c>
      <c r="X16" s="89">
        <v>5</v>
      </c>
      <c r="Y16" s="89">
        <v>26</v>
      </c>
    </row>
    <row r="17" spans="1:25" ht="15" customHeight="1">
      <c r="A17" s="11" t="s">
        <v>41</v>
      </c>
      <c r="B17" s="12">
        <v>420</v>
      </c>
      <c r="C17" s="12">
        <v>167</v>
      </c>
      <c r="D17" s="12">
        <v>199</v>
      </c>
      <c r="E17" s="12">
        <v>54</v>
      </c>
      <c r="F17" s="12">
        <v>36</v>
      </c>
      <c r="G17" s="12">
        <v>0</v>
      </c>
      <c r="H17" s="12">
        <v>37</v>
      </c>
      <c r="I17" s="12">
        <v>0</v>
      </c>
      <c r="J17" s="12">
        <v>15</v>
      </c>
      <c r="K17" s="12">
        <v>0</v>
      </c>
      <c r="L17" s="12">
        <v>12</v>
      </c>
      <c r="M17" s="12">
        <v>3</v>
      </c>
      <c r="N17" s="12">
        <v>111</v>
      </c>
      <c r="O17" s="12">
        <v>71</v>
      </c>
      <c r="P17" s="12">
        <v>0</v>
      </c>
      <c r="Q17" s="12">
        <v>18</v>
      </c>
      <c r="R17" s="12">
        <v>98</v>
      </c>
      <c r="S17" s="12">
        <v>45</v>
      </c>
      <c r="T17" s="89">
        <v>5</v>
      </c>
      <c r="U17" s="89">
        <v>3</v>
      </c>
      <c r="V17" s="89">
        <v>0</v>
      </c>
      <c r="W17" s="89">
        <v>0</v>
      </c>
      <c r="X17" s="89">
        <v>0</v>
      </c>
      <c r="Y17" s="89">
        <v>5</v>
      </c>
    </row>
    <row r="18" spans="1:25" ht="15" customHeight="1">
      <c r="A18" s="11" t="s">
        <v>42</v>
      </c>
      <c r="B18" s="12">
        <v>942</v>
      </c>
      <c r="C18" s="12">
        <v>381</v>
      </c>
      <c r="D18" s="12">
        <v>468</v>
      </c>
      <c r="E18" s="12">
        <v>93</v>
      </c>
      <c r="F18" s="12">
        <v>155</v>
      </c>
      <c r="G18" s="12">
        <v>0</v>
      </c>
      <c r="H18" s="12">
        <v>158</v>
      </c>
      <c r="I18" s="12">
        <v>5</v>
      </c>
      <c r="J18" s="12">
        <v>111</v>
      </c>
      <c r="K18" s="12">
        <v>0</v>
      </c>
      <c r="L18" s="12">
        <v>105</v>
      </c>
      <c r="M18" s="12">
        <v>6</v>
      </c>
      <c r="N18" s="12">
        <v>202</v>
      </c>
      <c r="O18" s="12">
        <v>42</v>
      </c>
      <c r="P18" s="12">
        <v>1</v>
      </c>
      <c r="Q18" s="12">
        <v>5</v>
      </c>
      <c r="R18" s="12">
        <v>230</v>
      </c>
      <c r="S18" s="12">
        <v>78</v>
      </c>
      <c r="T18" s="89">
        <v>46</v>
      </c>
      <c r="U18" s="89">
        <v>8</v>
      </c>
      <c r="V18" s="89">
        <v>0</v>
      </c>
      <c r="W18" s="89">
        <v>3</v>
      </c>
      <c r="X18" s="89">
        <v>10</v>
      </c>
      <c r="Y18" s="89">
        <v>33</v>
      </c>
    </row>
    <row r="19" spans="1:25" ht="15" customHeight="1">
      <c r="A19" s="11" t="s">
        <v>43</v>
      </c>
      <c r="B19" s="12">
        <v>574</v>
      </c>
      <c r="C19" s="12">
        <v>342</v>
      </c>
      <c r="D19" s="12">
        <v>196</v>
      </c>
      <c r="E19" s="12">
        <v>36</v>
      </c>
      <c r="F19" s="12">
        <v>106</v>
      </c>
      <c r="G19" s="12">
        <v>0</v>
      </c>
      <c r="H19" s="12">
        <v>110</v>
      </c>
      <c r="I19" s="12">
        <v>1</v>
      </c>
      <c r="J19" s="12">
        <v>85</v>
      </c>
      <c r="K19" s="12">
        <v>0</v>
      </c>
      <c r="L19" s="12">
        <v>84</v>
      </c>
      <c r="M19" s="12">
        <v>2</v>
      </c>
      <c r="N19" s="12">
        <v>131</v>
      </c>
      <c r="O19" s="12">
        <v>51</v>
      </c>
      <c r="P19" s="12">
        <v>0</v>
      </c>
      <c r="Q19" s="12">
        <v>23</v>
      </c>
      <c r="R19" s="12">
        <v>151</v>
      </c>
      <c r="S19" s="12">
        <v>59</v>
      </c>
      <c r="T19" s="89">
        <v>59</v>
      </c>
      <c r="U19" s="89">
        <v>9</v>
      </c>
      <c r="V19" s="89">
        <v>0</v>
      </c>
      <c r="W19" s="89">
        <v>0</v>
      </c>
      <c r="X19" s="89">
        <v>4</v>
      </c>
      <c r="Y19" s="89">
        <v>55</v>
      </c>
    </row>
    <row r="20" spans="1:25" ht="15" customHeight="1">
      <c r="A20" s="11" t="s">
        <v>44</v>
      </c>
      <c r="B20" s="12">
        <v>48</v>
      </c>
      <c r="C20" s="12">
        <v>34</v>
      </c>
      <c r="D20" s="12">
        <v>6</v>
      </c>
      <c r="E20" s="12">
        <v>8</v>
      </c>
      <c r="F20" s="12">
        <v>6</v>
      </c>
      <c r="G20" s="12">
        <v>0</v>
      </c>
      <c r="H20" s="12">
        <v>7</v>
      </c>
      <c r="I20" s="12">
        <v>0</v>
      </c>
      <c r="J20" s="12">
        <v>10</v>
      </c>
      <c r="K20" s="12">
        <v>0</v>
      </c>
      <c r="L20" s="12">
        <v>10</v>
      </c>
      <c r="M20" s="12">
        <v>0</v>
      </c>
      <c r="N20" s="12">
        <v>21</v>
      </c>
      <c r="O20" s="12">
        <v>12</v>
      </c>
      <c r="P20" s="12">
        <v>0</v>
      </c>
      <c r="Q20" s="12">
        <v>1</v>
      </c>
      <c r="R20" s="12">
        <v>27</v>
      </c>
      <c r="S20" s="12">
        <v>7</v>
      </c>
      <c r="T20" s="89">
        <v>3</v>
      </c>
      <c r="U20" s="89">
        <v>3</v>
      </c>
      <c r="V20" s="89">
        <v>0</v>
      </c>
      <c r="W20" s="89">
        <v>0</v>
      </c>
      <c r="X20" s="89">
        <v>0</v>
      </c>
      <c r="Y20" s="89">
        <v>3</v>
      </c>
    </row>
    <row r="21" spans="1:25" ht="15" customHeight="1">
      <c r="A21" s="11" t="s">
        <v>45</v>
      </c>
      <c r="B21" s="12">
        <v>302</v>
      </c>
      <c r="C21" s="12">
        <v>207</v>
      </c>
      <c r="D21" s="12">
        <v>79</v>
      </c>
      <c r="E21" s="12">
        <v>16</v>
      </c>
      <c r="F21" s="12">
        <v>96</v>
      </c>
      <c r="G21" s="12">
        <v>0</v>
      </c>
      <c r="H21" s="12">
        <v>95</v>
      </c>
      <c r="I21" s="12">
        <v>1</v>
      </c>
      <c r="J21" s="12">
        <v>78</v>
      </c>
      <c r="K21" s="12">
        <v>1</v>
      </c>
      <c r="L21" s="12">
        <v>74</v>
      </c>
      <c r="M21" s="12">
        <v>5</v>
      </c>
      <c r="N21" s="12">
        <v>105</v>
      </c>
      <c r="O21" s="12">
        <v>41</v>
      </c>
      <c r="P21" s="12">
        <v>14</v>
      </c>
      <c r="Q21" s="12">
        <v>38</v>
      </c>
      <c r="R21" s="12">
        <v>121</v>
      </c>
      <c r="S21" s="12">
        <v>31</v>
      </c>
      <c r="T21" s="89">
        <v>36</v>
      </c>
      <c r="U21" s="89">
        <v>16</v>
      </c>
      <c r="V21" s="89">
        <v>1</v>
      </c>
      <c r="W21" s="89">
        <v>3</v>
      </c>
      <c r="X21" s="89">
        <v>4</v>
      </c>
      <c r="Y21" s="89">
        <v>30</v>
      </c>
    </row>
    <row r="22" spans="1:25" ht="15" customHeight="1" thickBot="1">
      <c r="A22" s="13" t="s">
        <v>46</v>
      </c>
      <c r="B22" s="14">
        <v>33</v>
      </c>
      <c r="C22" s="14">
        <v>4</v>
      </c>
      <c r="D22" s="14">
        <v>28</v>
      </c>
      <c r="E22" s="14">
        <v>1</v>
      </c>
      <c r="F22" s="14">
        <v>10</v>
      </c>
      <c r="G22" s="14">
        <v>0</v>
      </c>
      <c r="H22" s="14">
        <v>10</v>
      </c>
      <c r="I22" s="14">
        <v>0</v>
      </c>
      <c r="J22" s="14">
        <v>12</v>
      </c>
      <c r="K22" s="14">
        <v>0</v>
      </c>
      <c r="L22" s="14">
        <v>12</v>
      </c>
      <c r="M22" s="14">
        <v>0</v>
      </c>
      <c r="N22" s="14">
        <v>14</v>
      </c>
      <c r="O22" s="14">
        <v>13</v>
      </c>
      <c r="P22" s="14">
        <v>0</v>
      </c>
      <c r="Q22" s="14">
        <v>3</v>
      </c>
      <c r="R22" s="14">
        <v>22</v>
      </c>
      <c r="S22" s="14">
        <v>3</v>
      </c>
      <c r="T22" s="90">
        <v>13</v>
      </c>
      <c r="U22" s="90">
        <v>9</v>
      </c>
      <c r="V22" s="90">
        <v>0</v>
      </c>
      <c r="W22" s="90">
        <v>0</v>
      </c>
      <c r="X22" s="90">
        <v>6</v>
      </c>
      <c r="Y22" s="90">
        <v>7</v>
      </c>
    </row>
    <row r="23" spans="1:25" ht="15" customHeight="1" thickBot="1">
      <c r="A23" s="86" t="s">
        <v>47</v>
      </c>
      <c r="B23" s="16">
        <v>10008</v>
      </c>
      <c r="C23" s="16">
        <v>4518</v>
      </c>
      <c r="D23" s="16">
        <v>4265</v>
      </c>
      <c r="E23" s="16">
        <v>1225</v>
      </c>
      <c r="F23" s="16">
        <v>2177</v>
      </c>
      <c r="G23" s="16">
        <v>13</v>
      </c>
      <c r="H23" s="16">
        <v>2272</v>
      </c>
      <c r="I23" s="16">
        <v>21</v>
      </c>
      <c r="J23" s="16">
        <v>1720</v>
      </c>
      <c r="K23" s="16">
        <v>1</v>
      </c>
      <c r="L23" s="16">
        <v>1623</v>
      </c>
      <c r="M23" s="16">
        <v>100</v>
      </c>
      <c r="N23" s="16">
        <v>2930</v>
      </c>
      <c r="O23" s="16">
        <v>1210</v>
      </c>
      <c r="P23" s="16">
        <v>58</v>
      </c>
      <c r="Q23" s="16">
        <v>308</v>
      </c>
      <c r="R23" s="16">
        <v>3421</v>
      </c>
      <c r="S23" s="16">
        <v>1230</v>
      </c>
      <c r="T23" s="91">
        <v>931</v>
      </c>
      <c r="U23" s="91">
        <v>356</v>
      </c>
      <c r="V23" s="91">
        <v>13</v>
      </c>
      <c r="W23" s="91">
        <v>14</v>
      </c>
      <c r="X23" s="91">
        <v>184</v>
      </c>
      <c r="Y23" s="91">
        <v>746</v>
      </c>
    </row>
    <row r="24" spans="1:2" ht="15" customHeight="1">
      <c r="A24" s="4"/>
      <c r="B24" s="4"/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</sheetData>
  <sheetProtection/>
  <mergeCells count="6">
    <mergeCell ref="B4:E4"/>
    <mergeCell ref="F4:I4"/>
    <mergeCell ref="N4:S4"/>
    <mergeCell ref="B1:S1"/>
    <mergeCell ref="J4:M4"/>
    <mergeCell ref="T4:Y4"/>
  </mergeCells>
  <printOptions/>
  <pageMargins left="0.7874015748031497" right="0.38" top="1.08" bottom="0.1968503937007874" header="0" footer="0"/>
  <pageSetup horizontalDpi="600" verticalDpi="600" orientation="landscape" paperSize="9" scale="7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S1835"/>
  <sheetViews>
    <sheetView zoomScale="75" zoomScaleNormal="75" zoomScaleSheetLayoutView="75" zoomScalePageLayoutView="0" workbookViewId="0" topLeftCell="A1">
      <selection activeCell="A6" sqref="A6"/>
    </sheetView>
  </sheetViews>
  <sheetFormatPr defaultColWidth="11.421875" defaultRowHeight="15" customHeight="1"/>
  <cols>
    <col min="1" max="1" width="26.00390625" style="1" customWidth="1"/>
    <col min="2" max="2" width="15.7109375" style="1" bestFit="1" customWidth="1"/>
    <col min="3" max="3" width="17.8515625" style="1" bestFit="1" customWidth="1"/>
    <col min="4" max="4" width="13.140625" style="1" bestFit="1" customWidth="1"/>
    <col min="5" max="5" width="12.140625" style="1" bestFit="1" customWidth="1"/>
    <col min="6" max="6" width="13.7109375" style="1" bestFit="1" customWidth="1"/>
    <col min="7" max="7" width="15.7109375" style="1" bestFit="1" customWidth="1"/>
    <col min="8" max="8" width="17.8515625" style="1" bestFit="1" customWidth="1"/>
    <col min="9" max="9" width="13.140625" style="1" bestFit="1" customWidth="1"/>
    <col min="10" max="10" width="12.140625" style="1" bestFit="1" customWidth="1"/>
    <col min="11" max="11" width="16.140625" style="1" bestFit="1" customWidth="1"/>
    <col min="12" max="12" width="15.7109375" style="1" bestFit="1" customWidth="1"/>
    <col min="13" max="13" width="17.8515625" style="1" bestFit="1" customWidth="1"/>
    <col min="14" max="14" width="13.140625" style="1" bestFit="1" customWidth="1"/>
    <col min="15" max="15" width="12.140625" style="1" bestFit="1" customWidth="1"/>
    <col min="16" max="16" width="16.140625" style="1" bestFit="1" customWidth="1"/>
    <col min="17" max="17" width="15.7109375" style="1" bestFit="1" customWidth="1"/>
    <col min="18" max="18" width="17.8515625" style="1" bestFit="1" customWidth="1"/>
    <col min="19" max="19" width="13.140625" style="1" bestFit="1" customWidth="1"/>
    <col min="20" max="20" width="12.140625" style="1" bestFit="1" customWidth="1"/>
    <col min="21" max="21" width="16.140625" style="1" bestFit="1" customWidth="1"/>
    <col min="22" max="22" width="15.7109375" style="1" bestFit="1" customWidth="1"/>
    <col min="23" max="23" width="17.8515625" style="1" bestFit="1" customWidth="1"/>
    <col min="24" max="24" width="13.140625" style="1" bestFit="1" customWidth="1"/>
    <col min="25" max="25" width="12.140625" style="1" bestFit="1" customWidth="1"/>
    <col min="26" max="26" width="16.140625" style="1" bestFit="1" customWidth="1"/>
    <col min="27" max="27" width="15.7109375" style="1" bestFit="1" customWidth="1"/>
    <col min="28" max="28" width="17.8515625" style="1" bestFit="1" customWidth="1"/>
    <col min="29" max="29" width="13.140625" style="1" bestFit="1" customWidth="1"/>
    <col min="30" max="30" width="12.140625" style="1" bestFit="1" customWidth="1"/>
    <col min="31" max="31" width="16.140625" style="1" bestFit="1" customWidth="1"/>
    <col min="32" max="32" width="15.7109375" style="1" bestFit="1" customWidth="1"/>
    <col min="33" max="33" width="17.8515625" style="1" bestFit="1" customWidth="1"/>
    <col min="34" max="34" width="13.140625" style="1" bestFit="1" customWidth="1"/>
    <col min="35" max="35" width="12.140625" style="1" bestFit="1" customWidth="1"/>
    <col min="36" max="36" width="16.140625" style="1" bestFit="1" customWidth="1"/>
    <col min="37" max="37" width="15.7109375" style="1" bestFit="1" customWidth="1"/>
    <col min="38" max="38" width="17.8515625" style="1" bestFit="1" customWidth="1"/>
    <col min="39" max="39" width="13.140625" style="1" bestFit="1" customWidth="1"/>
    <col min="40" max="40" width="12.140625" style="1" bestFit="1" customWidth="1"/>
    <col min="41" max="41" width="16.140625" style="1" bestFit="1" customWidth="1"/>
    <col min="42" max="42" width="15.7109375" style="1" bestFit="1" customWidth="1"/>
    <col min="43" max="43" width="17.8515625" style="1" bestFit="1" customWidth="1"/>
    <col min="44" max="44" width="13.140625" style="1" bestFit="1" customWidth="1"/>
    <col min="45" max="45" width="12.140625" style="1" bestFit="1" customWidth="1"/>
    <col min="46" max="46" width="16.140625" style="1" bestFit="1" customWidth="1"/>
    <col min="47" max="47" width="15.7109375" style="1" bestFit="1" customWidth="1"/>
    <col min="48" max="48" width="17.8515625" style="1" bestFit="1" customWidth="1"/>
    <col min="49" max="49" width="13.140625" style="1" bestFit="1" customWidth="1"/>
    <col min="50" max="50" width="12.140625" style="1" bestFit="1" customWidth="1"/>
    <col min="51" max="51" width="16.140625" style="1" bestFit="1" customWidth="1"/>
    <col min="52" max="52" width="15.7109375" style="1" bestFit="1" customWidth="1"/>
    <col min="53" max="53" width="17.8515625" style="1" bestFit="1" customWidth="1"/>
    <col min="54" max="54" width="13.140625" style="1" bestFit="1" customWidth="1"/>
    <col min="55" max="55" width="12.140625" style="1" bestFit="1" customWidth="1"/>
    <col min="56" max="56" width="16.140625" style="1" bestFit="1" customWidth="1"/>
    <col min="57" max="57" width="15.7109375" style="1" bestFit="1" customWidth="1"/>
    <col min="58" max="58" width="17.8515625" style="1" bestFit="1" customWidth="1"/>
    <col min="59" max="59" width="13.140625" style="1" bestFit="1" customWidth="1"/>
    <col min="60" max="60" width="12.140625" style="1" bestFit="1" customWidth="1"/>
    <col min="61" max="61" width="16.140625" style="1" bestFit="1" customWidth="1"/>
    <col min="62" max="62" width="15.7109375" style="1" bestFit="1" customWidth="1"/>
    <col min="63" max="63" width="17.8515625" style="1" bestFit="1" customWidth="1"/>
    <col min="64" max="64" width="13.140625" style="1" bestFit="1" customWidth="1"/>
    <col min="65" max="65" width="12.140625" style="1" bestFit="1" customWidth="1"/>
    <col min="66" max="66" width="16.140625" style="1" bestFit="1" customWidth="1"/>
    <col min="67" max="67" width="15.7109375" style="1" bestFit="1" customWidth="1"/>
    <col min="68" max="68" width="17.8515625" style="1" bestFit="1" customWidth="1"/>
    <col min="69" max="69" width="13.140625" style="1" bestFit="1" customWidth="1"/>
    <col min="70" max="70" width="12.140625" style="1" bestFit="1" customWidth="1"/>
    <col min="71" max="71" width="16.140625" style="1" bestFit="1" customWidth="1"/>
    <col min="72" max="72" width="15.7109375" style="1" bestFit="1" customWidth="1"/>
    <col min="73" max="73" width="17.8515625" style="1" bestFit="1" customWidth="1"/>
    <col min="74" max="74" width="13.140625" style="1" bestFit="1" customWidth="1"/>
    <col min="75" max="75" width="12.140625" style="1" bestFit="1" customWidth="1"/>
    <col min="76" max="76" width="16.140625" style="1" bestFit="1" customWidth="1"/>
    <col min="77" max="77" width="15.7109375" style="1" bestFit="1" customWidth="1"/>
    <col min="78" max="78" width="17.8515625" style="1" bestFit="1" customWidth="1"/>
    <col min="79" max="79" width="13.140625" style="1" bestFit="1" customWidth="1"/>
    <col min="80" max="80" width="12.140625" style="1" bestFit="1" customWidth="1"/>
    <col min="81" max="81" width="16.140625" style="1" bestFit="1" customWidth="1"/>
    <col min="82" max="82" width="15.7109375" style="1" bestFit="1" customWidth="1"/>
    <col min="83" max="83" width="17.8515625" style="1" bestFit="1" customWidth="1"/>
    <col min="84" max="84" width="13.140625" style="1" bestFit="1" customWidth="1"/>
    <col min="85" max="85" width="12.140625" style="1" bestFit="1" customWidth="1"/>
    <col min="86" max="86" width="16.140625" style="1" bestFit="1" customWidth="1"/>
    <col min="87" max="87" width="15.7109375" style="1" bestFit="1" customWidth="1"/>
    <col min="88" max="88" width="17.8515625" style="1" bestFit="1" customWidth="1"/>
    <col min="89" max="89" width="13.140625" style="1" bestFit="1" customWidth="1"/>
    <col min="90" max="90" width="12.140625" style="1" bestFit="1" customWidth="1"/>
    <col min="91" max="91" width="16.140625" style="1" bestFit="1" customWidth="1"/>
    <col min="92" max="92" width="15.7109375" style="1" bestFit="1" customWidth="1"/>
    <col min="93" max="93" width="17.8515625" style="1" bestFit="1" customWidth="1"/>
    <col min="94" max="94" width="13.140625" style="1" bestFit="1" customWidth="1"/>
    <col min="95" max="95" width="12.140625" style="1" bestFit="1" customWidth="1"/>
    <col min="96" max="96" width="16.140625" style="1" bestFit="1" customWidth="1"/>
    <col min="97" max="97" width="15.7109375" style="1" bestFit="1" customWidth="1"/>
    <col min="98" max="98" width="17.8515625" style="1" bestFit="1" customWidth="1"/>
    <col min="99" max="99" width="13.140625" style="1" bestFit="1" customWidth="1"/>
    <col min="100" max="100" width="12.140625" style="1" bestFit="1" customWidth="1"/>
    <col min="101" max="101" width="16.140625" style="1" bestFit="1" customWidth="1"/>
    <col min="102" max="102" width="15.7109375" style="1" bestFit="1" customWidth="1"/>
    <col min="103" max="103" width="17.8515625" style="1" bestFit="1" customWidth="1"/>
    <col min="104" max="104" width="13.140625" style="1" bestFit="1" customWidth="1"/>
    <col min="105" max="105" width="12.140625" style="1" bestFit="1" customWidth="1"/>
    <col min="106" max="106" width="16.140625" style="1" bestFit="1" customWidth="1"/>
    <col min="107" max="107" width="15.7109375" style="1" bestFit="1" customWidth="1"/>
    <col min="108" max="108" width="17.8515625" style="1" bestFit="1" customWidth="1"/>
    <col min="109" max="109" width="13.140625" style="1" bestFit="1" customWidth="1"/>
    <col min="110" max="110" width="12.140625" style="1" bestFit="1" customWidth="1"/>
    <col min="111" max="111" width="16.140625" style="1" bestFit="1" customWidth="1"/>
    <col min="112" max="112" width="15.7109375" style="1" bestFit="1" customWidth="1"/>
    <col min="113" max="113" width="17.8515625" style="1" bestFit="1" customWidth="1"/>
    <col min="114" max="114" width="13.140625" style="1" bestFit="1" customWidth="1"/>
    <col min="115" max="115" width="12.140625" style="1" bestFit="1" customWidth="1"/>
    <col min="116" max="116" width="16.140625" style="1" bestFit="1" customWidth="1"/>
    <col min="117" max="117" width="15.7109375" style="1" bestFit="1" customWidth="1"/>
    <col min="118" max="118" width="17.8515625" style="1" bestFit="1" customWidth="1"/>
    <col min="119" max="119" width="13.140625" style="1" bestFit="1" customWidth="1"/>
    <col min="120" max="120" width="12.140625" style="1" bestFit="1" customWidth="1"/>
    <col min="121" max="121" width="16.140625" style="1" bestFit="1" customWidth="1"/>
    <col min="122" max="122" width="5.140625" style="1" customWidth="1"/>
    <col min="123" max="16384" width="11.421875" style="1" customWidth="1"/>
  </cols>
  <sheetData>
    <row r="1" spans="1:121" ht="20.25" customHeight="1">
      <c r="A1" s="115" t="s">
        <v>203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 t="s">
        <v>203</v>
      </c>
      <c r="M1" s="115"/>
      <c r="N1" s="115"/>
      <c r="O1" s="115"/>
      <c r="P1" s="115"/>
      <c r="Q1" s="115"/>
      <c r="R1" s="115"/>
      <c r="S1" s="115"/>
      <c r="T1" s="115"/>
      <c r="U1" s="115"/>
      <c r="V1" s="115" t="s">
        <v>203</v>
      </c>
      <c r="W1" s="115"/>
      <c r="X1" s="115"/>
      <c r="Y1" s="115"/>
      <c r="Z1" s="115"/>
      <c r="AA1" s="115"/>
      <c r="AB1" s="115"/>
      <c r="AC1" s="115"/>
      <c r="AD1" s="115"/>
      <c r="AE1" s="115"/>
      <c r="AF1" s="115" t="s">
        <v>203</v>
      </c>
      <c r="AG1" s="115"/>
      <c r="AH1" s="115"/>
      <c r="AI1" s="115"/>
      <c r="AJ1" s="115"/>
      <c r="AK1" s="115"/>
      <c r="AL1" s="115"/>
      <c r="AM1" s="115"/>
      <c r="AN1" s="115"/>
      <c r="AO1" s="115"/>
      <c r="AP1" s="115" t="s">
        <v>203</v>
      </c>
      <c r="AQ1" s="115"/>
      <c r="AR1" s="115"/>
      <c r="AS1" s="115"/>
      <c r="AT1" s="115"/>
      <c r="AU1" s="115"/>
      <c r="AV1" s="115"/>
      <c r="AW1" s="115"/>
      <c r="AX1" s="115"/>
      <c r="AY1" s="115"/>
      <c r="AZ1" s="115" t="s">
        <v>203</v>
      </c>
      <c r="BA1" s="115"/>
      <c r="BB1" s="115"/>
      <c r="BC1" s="115"/>
      <c r="BD1" s="115"/>
      <c r="BE1" s="115"/>
      <c r="BF1" s="115"/>
      <c r="BG1" s="115"/>
      <c r="BH1" s="115"/>
      <c r="BI1" s="115"/>
      <c r="BJ1" s="115" t="s">
        <v>203</v>
      </c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 t="s">
        <v>203</v>
      </c>
      <c r="BZ1" s="115"/>
      <c r="CA1" s="115"/>
      <c r="CB1" s="115"/>
      <c r="CC1" s="115"/>
      <c r="CD1" s="115"/>
      <c r="CE1" s="115"/>
      <c r="CF1" s="115"/>
      <c r="CG1" s="115"/>
      <c r="CH1" s="115"/>
      <c r="CI1" s="115" t="s">
        <v>203</v>
      </c>
      <c r="CJ1" s="115"/>
      <c r="CK1" s="115"/>
      <c r="CL1" s="115"/>
      <c r="CM1" s="115"/>
      <c r="CN1" s="115"/>
      <c r="CO1" s="115"/>
      <c r="CP1" s="115"/>
      <c r="CQ1" s="115"/>
      <c r="CR1" s="115"/>
      <c r="CS1" s="115" t="s">
        <v>203</v>
      </c>
      <c r="CT1" s="115"/>
      <c r="CU1" s="115"/>
      <c r="CV1" s="115"/>
      <c r="CW1" s="115"/>
      <c r="CX1" s="115"/>
      <c r="CY1" s="115"/>
      <c r="CZ1" s="115"/>
      <c r="DA1" s="115"/>
      <c r="DB1" s="115"/>
      <c r="DC1" s="115" t="s">
        <v>203</v>
      </c>
      <c r="DD1" s="115"/>
      <c r="DE1" s="115"/>
      <c r="DF1" s="115"/>
      <c r="DG1" s="115"/>
      <c r="DH1" s="115"/>
      <c r="DI1" s="115"/>
      <c r="DJ1" s="115"/>
      <c r="DK1" s="115"/>
      <c r="DL1" s="115"/>
      <c r="DM1" s="115" t="s">
        <v>203</v>
      </c>
      <c r="DN1" s="115"/>
      <c r="DO1" s="115"/>
      <c r="DP1" s="115"/>
      <c r="DQ1" s="115"/>
    </row>
    <row r="2" spans="2:26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6"/>
      <c r="W2" s="6"/>
      <c r="X2" s="6"/>
      <c r="Y2" s="6"/>
      <c r="Z2" s="6"/>
    </row>
    <row r="3" spans="1:123" ht="18" customHeight="1">
      <c r="A3" s="4"/>
      <c r="B3" s="4"/>
      <c r="DS3" s="84"/>
    </row>
    <row r="4" spans="1:123" ht="18" customHeight="1">
      <c r="A4" s="4"/>
      <c r="B4" s="4"/>
      <c r="DS4" s="84"/>
    </row>
    <row r="5" spans="1:123" ht="15" customHeight="1">
      <c r="A5" s="7" t="s">
        <v>229</v>
      </c>
      <c r="B5" s="6"/>
      <c r="DS5" s="84"/>
    </row>
    <row r="6" spans="1:121" ht="39.75" customHeight="1">
      <c r="A6" s="8"/>
      <c r="B6" s="114" t="s">
        <v>58</v>
      </c>
      <c r="C6" s="114"/>
      <c r="D6" s="114"/>
      <c r="E6" s="114"/>
      <c r="F6" s="114"/>
      <c r="G6" s="114" t="s">
        <v>57</v>
      </c>
      <c r="H6" s="114"/>
      <c r="I6" s="114"/>
      <c r="J6" s="114"/>
      <c r="K6" s="114"/>
      <c r="L6" s="114" t="s">
        <v>59</v>
      </c>
      <c r="M6" s="114"/>
      <c r="N6" s="114"/>
      <c r="O6" s="114"/>
      <c r="P6" s="114"/>
      <c r="Q6" s="114" t="s">
        <v>60</v>
      </c>
      <c r="R6" s="114"/>
      <c r="S6" s="114"/>
      <c r="T6" s="114"/>
      <c r="U6" s="114"/>
      <c r="V6" s="114" t="s">
        <v>61</v>
      </c>
      <c r="W6" s="114"/>
      <c r="X6" s="114"/>
      <c r="Y6" s="114"/>
      <c r="Z6" s="114"/>
      <c r="AA6" s="114" t="s">
        <v>62</v>
      </c>
      <c r="AB6" s="114"/>
      <c r="AC6" s="114"/>
      <c r="AD6" s="114"/>
      <c r="AE6" s="114"/>
      <c r="AF6" s="114" t="s">
        <v>63</v>
      </c>
      <c r="AG6" s="114"/>
      <c r="AH6" s="114"/>
      <c r="AI6" s="114"/>
      <c r="AJ6" s="114"/>
      <c r="AK6" s="114" t="s">
        <v>64</v>
      </c>
      <c r="AL6" s="114"/>
      <c r="AM6" s="114"/>
      <c r="AN6" s="114"/>
      <c r="AO6" s="114"/>
      <c r="AP6" s="114" t="s">
        <v>65</v>
      </c>
      <c r="AQ6" s="114"/>
      <c r="AR6" s="114"/>
      <c r="AS6" s="114"/>
      <c r="AT6" s="114"/>
      <c r="AU6" s="114" t="s">
        <v>66</v>
      </c>
      <c r="AV6" s="114"/>
      <c r="AW6" s="114"/>
      <c r="AX6" s="114"/>
      <c r="AY6" s="114"/>
      <c r="AZ6" s="114" t="s">
        <v>67</v>
      </c>
      <c r="BA6" s="114"/>
      <c r="BB6" s="114"/>
      <c r="BC6" s="114"/>
      <c r="BD6" s="114"/>
      <c r="BE6" s="114" t="s">
        <v>68</v>
      </c>
      <c r="BF6" s="114"/>
      <c r="BG6" s="114"/>
      <c r="BH6" s="114"/>
      <c r="BI6" s="114"/>
      <c r="BJ6" s="114" t="s">
        <v>69</v>
      </c>
      <c r="BK6" s="114"/>
      <c r="BL6" s="114"/>
      <c r="BM6" s="114"/>
      <c r="BN6" s="114"/>
      <c r="BO6" s="114" t="s">
        <v>70</v>
      </c>
      <c r="BP6" s="114"/>
      <c r="BQ6" s="114"/>
      <c r="BR6" s="114"/>
      <c r="BS6" s="114"/>
      <c r="BT6" s="114" t="s">
        <v>71</v>
      </c>
      <c r="BU6" s="114"/>
      <c r="BV6" s="114"/>
      <c r="BW6" s="114"/>
      <c r="BX6" s="114"/>
      <c r="BY6" s="114" t="s">
        <v>76</v>
      </c>
      <c r="BZ6" s="114"/>
      <c r="CA6" s="114"/>
      <c r="CB6" s="114"/>
      <c r="CC6" s="114"/>
      <c r="CD6" s="114" t="s">
        <v>77</v>
      </c>
      <c r="CE6" s="114"/>
      <c r="CF6" s="114"/>
      <c r="CG6" s="114"/>
      <c r="CH6" s="114"/>
      <c r="CI6" s="114" t="s">
        <v>72</v>
      </c>
      <c r="CJ6" s="114"/>
      <c r="CK6" s="114"/>
      <c r="CL6" s="114"/>
      <c r="CM6" s="114"/>
      <c r="CN6" s="114" t="s">
        <v>73</v>
      </c>
      <c r="CO6" s="114"/>
      <c r="CP6" s="114"/>
      <c r="CQ6" s="114"/>
      <c r="CR6" s="114"/>
      <c r="CS6" s="114" t="s">
        <v>78</v>
      </c>
      <c r="CT6" s="114"/>
      <c r="CU6" s="114"/>
      <c r="CV6" s="114"/>
      <c r="CW6" s="114"/>
      <c r="CX6" s="114" t="s">
        <v>79</v>
      </c>
      <c r="CY6" s="114"/>
      <c r="CZ6" s="114"/>
      <c r="DA6" s="114"/>
      <c r="DB6" s="114"/>
      <c r="DC6" s="114" t="s">
        <v>132</v>
      </c>
      <c r="DD6" s="114"/>
      <c r="DE6" s="114"/>
      <c r="DF6" s="114"/>
      <c r="DG6" s="114"/>
      <c r="DH6" s="114" t="s">
        <v>74</v>
      </c>
      <c r="DI6" s="114"/>
      <c r="DJ6" s="114"/>
      <c r="DK6" s="114"/>
      <c r="DL6" s="114"/>
      <c r="DM6" s="114" t="s">
        <v>75</v>
      </c>
      <c r="DN6" s="114"/>
      <c r="DO6" s="114"/>
      <c r="DP6" s="114"/>
      <c r="DQ6" s="114"/>
    </row>
    <row r="7" spans="1:121" ht="39" customHeight="1">
      <c r="A7" s="8"/>
      <c r="B7" s="10" t="s">
        <v>91</v>
      </c>
      <c r="C7" s="10" t="s">
        <v>184</v>
      </c>
      <c r="D7" s="10" t="s">
        <v>107</v>
      </c>
      <c r="E7" s="10" t="s">
        <v>108</v>
      </c>
      <c r="F7" s="10" t="s">
        <v>183</v>
      </c>
      <c r="G7" s="10" t="s">
        <v>91</v>
      </c>
      <c r="H7" s="10" t="s">
        <v>184</v>
      </c>
      <c r="I7" s="10" t="s">
        <v>107</v>
      </c>
      <c r="J7" s="10" t="s">
        <v>108</v>
      </c>
      <c r="K7" s="10" t="s">
        <v>109</v>
      </c>
      <c r="L7" s="10" t="s">
        <v>91</v>
      </c>
      <c r="M7" s="10" t="s">
        <v>184</v>
      </c>
      <c r="N7" s="10" t="s">
        <v>107</v>
      </c>
      <c r="O7" s="10" t="s">
        <v>108</v>
      </c>
      <c r="P7" s="10" t="s">
        <v>109</v>
      </c>
      <c r="Q7" s="10" t="s">
        <v>91</v>
      </c>
      <c r="R7" s="10" t="s">
        <v>184</v>
      </c>
      <c r="S7" s="10" t="s">
        <v>107</v>
      </c>
      <c r="T7" s="10" t="s">
        <v>108</v>
      </c>
      <c r="U7" s="10" t="s">
        <v>109</v>
      </c>
      <c r="V7" s="10" t="s">
        <v>91</v>
      </c>
      <c r="W7" s="10" t="s">
        <v>184</v>
      </c>
      <c r="X7" s="10" t="s">
        <v>107</v>
      </c>
      <c r="Y7" s="10" t="s">
        <v>108</v>
      </c>
      <c r="Z7" s="10" t="s">
        <v>109</v>
      </c>
      <c r="AA7" s="10" t="s">
        <v>91</v>
      </c>
      <c r="AB7" s="10" t="s">
        <v>184</v>
      </c>
      <c r="AC7" s="10" t="s">
        <v>107</v>
      </c>
      <c r="AD7" s="10" t="s">
        <v>108</v>
      </c>
      <c r="AE7" s="10" t="s">
        <v>109</v>
      </c>
      <c r="AF7" s="10" t="s">
        <v>91</v>
      </c>
      <c r="AG7" s="10" t="s">
        <v>184</v>
      </c>
      <c r="AH7" s="10" t="s">
        <v>107</v>
      </c>
      <c r="AI7" s="10" t="s">
        <v>108</v>
      </c>
      <c r="AJ7" s="10" t="s">
        <v>109</v>
      </c>
      <c r="AK7" s="10" t="s">
        <v>91</v>
      </c>
      <c r="AL7" s="10" t="s">
        <v>184</v>
      </c>
      <c r="AM7" s="10" t="s">
        <v>107</v>
      </c>
      <c r="AN7" s="10" t="s">
        <v>108</v>
      </c>
      <c r="AO7" s="10" t="s">
        <v>109</v>
      </c>
      <c r="AP7" s="10" t="s">
        <v>91</v>
      </c>
      <c r="AQ7" s="10" t="s">
        <v>184</v>
      </c>
      <c r="AR7" s="10" t="s">
        <v>107</v>
      </c>
      <c r="AS7" s="10" t="s">
        <v>108</v>
      </c>
      <c r="AT7" s="10" t="s">
        <v>109</v>
      </c>
      <c r="AU7" s="10" t="s">
        <v>91</v>
      </c>
      <c r="AV7" s="10" t="s">
        <v>184</v>
      </c>
      <c r="AW7" s="10" t="s">
        <v>107</v>
      </c>
      <c r="AX7" s="10" t="s">
        <v>108</v>
      </c>
      <c r="AY7" s="10" t="s">
        <v>109</v>
      </c>
      <c r="AZ7" s="10" t="s">
        <v>91</v>
      </c>
      <c r="BA7" s="10" t="s">
        <v>184</v>
      </c>
      <c r="BB7" s="10" t="s">
        <v>107</v>
      </c>
      <c r="BC7" s="10" t="s">
        <v>108</v>
      </c>
      <c r="BD7" s="10" t="s">
        <v>109</v>
      </c>
      <c r="BE7" s="10" t="s">
        <v>91</v>
      </c>
      <c r="BF7" s="10" t="s">
        <v>184</v>
      </c>
      <c r="BG7" s="10" t="s">
        <v>107</v>
      </c>
      <c r="BH7" s="10" t="s">
        <v>108</v>
      </c>
      <c r="BI7" s="10" t="s">
        <v>109</v>
      </c>
      <c r="BJ7" s="10" t="s">
        <v>91</v>
      </c>
      <c r="BK7" s="10" t="s">
        <v>184</v>
      </c>
      <c r="BL7" s="10" t="s">
        <v>107</v>
      </c>
      <c r="BM7" s="10" t="s">
        <v>108</v>
      </c>
      <c r="BN7" s="10" t="s">
        <v>109</v>
      </c>
      <c r="BO7" s="10" t="s">
        <v>91</v>
      </c>
      <c r="BP7" s="10" t="s">
        <v>184</v>
      </c>
      <c r="BQ7" s="10" t="s">
        <v>107</v>
      </c>
      <c r="BR7" s="10" t="s">
        <v>108</v>
      </c>
      <c r="BS7" s="10" t="s">
        <v>109</v>
      </c>
      <c r="BT7" s="10" t="s">
        <v>91</v>
      </c>
      <c r="BU7" s="10" t="s">
        <v>184</v>
      </c>
      <c r="BV7" s="10" t="s">
        <v>107</v>
      </c>
      <c r="BW7" s="10" t="s">
        <v>108</v>
      </c>
      <c r="BX7" s="10" t="s">
        <v>109</v>
      </c>
      <c r="BY7" s="10" t="s">
        <v>91</v>
      </c>
      <c r="BZ7" s="10" t="s">
        <v>184</v>
      </c>
      <c r="CA7" s="10" t="s">
        <v>107</v>
      </c>
      <c r="CB7" s="10" t="s">
        <v>108</v>
      </c>
      <c r="CC7" s="10" t="s">
        <v>109</v>
      </c>
      <c r="CD7" s="10" t="s">
        <v>91</v>
      </c>
      <c r="CE7" s="10" t="s">
        <v>184</v>
      </c>
      <c r="CF7" s="10" t="s">
        <v>107</v>
      </c>
      <c r="CG7" s="10" t="s">
        <v>108</v>
      </c>
      <c r="CH7" s="10" t="s">
        <v>109</v>
      </c>
      <c r="CI7" s="10" t="s">
        <v>91</v>
      </c>
      <c r="CJ7" s="10" t="s">
        <v>184</v>
      </c>
      <c r="CK7" s="10" t="s">
        <v>107</v>
      </c>
      <c r="CL7" s="10" t="s">
        <v>108</v>
      </c>
      <c r="CM7" s="10" t="s">
        <v>109</v>
      </c>
      <c r="CN7" s="10" t="s">
        <v>91</v>
      </c>
      <c r="CO7" s="10" t="s">
        <v>184</v>
      </c>
      <c r="CP7" s="10" t="s">
        <v>107</v>
      </c>
      <c r="CQ7" s="10" t="s">
        <v>108</v>
      </c>
      <c r="CR7" s="10" t="s">
        <v>109</v>
      </c>
      <c r="CS7" s="10" t="s">
        <v>91</v>
      </c>
      <c r="CT7" s="10" t="s">
        <v>184</v>
      </c>
      <c r="CU7" s="10" t="s">
        <v>107</v>
      </c>
      <c r="CV7" s="10" t="s">
        <v>108</v>
      </c>
      <c r="CW7" s="10" t="s">
        <v>109</v>
      </c>
      <c r="CX7" s="10" t="s">
        <v>91</v>
      </c>
      <c r="CY7" s="10" t="s">
        <v>184</v>
      </c>
      <c r="CZ7" s="10" t="s">
        <v>107</v>
      </c>
      <c r="DA7" s="10" t="s">
        <v>108</v>
      </c>
      <c r="DB7" s="10" t="s">
        <v>109</v>
      </c>
      <c r="DC7" s="10" t="s">
        <v>91</v>
      </c>
      <c r="DD7" s="10" t="s">
        <v>184</v>
      </c>
      <c r="DE7" s="10" t="s">
        <v>107</v>
      </c>
      <c r="DF7" s="10" t="s">
        <v>108</v>
      </c>
      <c r="DG7" s="10" t="s">
        <v>109</v>
      </c>
      <c r="DH7" s="10" t="s">
        <v>91</v>
      </c>
      <c r="DI7" s="10" t="s">
        <v>184</v>
      </c>
      <c r="DJ7" s="10" t="s">
        <v>107</v>
      </c>
      <c r="DK7" s="10" t="s">
        <v>108</v>
      </c>
      <c r="DL7" s="10" t="s">
        <v>109</v>
      </c>
      <c r="DM7" s="10" t="s">
        <v>91</v>
      </c>
      <c r="DN7" s="10" t="s">
        <v>184</v>
      </c>
      <c r="DO7" s="10" t="s">
        <v>107</v>
      </c>
      <c r="DP7" s="10" t="s">
        <v>108</v>
      </c>
      <c r="DQ7" s="85" t="s">
        <v>109</v>
      </c>
    </row>
    <row r="8" spans="1:121" ht="15" customHeight="1">
      <c r="A8" s="11" t="s">
        <v>30</v>
      </c>
      <c r="B8" s="12">
        <v>4954</v>
      </c>
      <c r="C8" s="12">
        <v>67</v>
      </c>
      <c r="D8" s="12">
        <v>0</v>
      </c>
      <c r="E8" s="12">
        <v>4932</v>
      </c>
      <c r="F8" s="12">
        <v>2705</v>
      </c>
      <c r="G8" s="12">
        <v>23</v>
      </c>
      <c r="H8" s="12">
        <v>1</v>
      </c>
      <c r="I8" s="12">
        <v>0</v>
      </c>
      <c r="J8" s="12">
        <v>20</v>
      </c>
      <c r="K8" s="12">
        <v>16</v>
      </c>
      <c r="L8" s="12">
        <v>7</v>
      </c>
      <c r="M8" s="12">
        <v>0</v>
      </c>
      <c r="N8" s="12">
        <v>0</v>
      </c>
      <c r="O8" s="12">
        <v>6</v>
      </c>
      <c r="P8" s="12">
        <v>4</v>
      </c>
      <c r="Q8" s="12">
        <v>0</v>
      </c>
      <c r="R8" s="12">
        <v>0</v>
      </c>
      <c r="S8" s="12">
        <v>0</v>
      </c>
      <c r="T8" s="12">
        <v>0</v>
      </c>
      <c r="U8" s="12">
        <v>1</v>
      </c>
      <c r="V8" s="12">
        <v>115</v>
      </c>
      <c r="W8" s="12">
        <v>38</v>
      </c>
      <c r="X8" s="12">
        <v>0</v>
      </c>
      <c r="Y8" s="12">
        <v>147</v>
      </c>
      <c r="Z8" s="12">
        <v>24</v>
      </c>
      <c r="AA8" s="12">
        <v>1290</v>
      </c>
      <c r="AB8" s="12">
        <v>0</v>
      </c>
      <c r="AC8" s="12">
        <v>0</v>
      </c>
      <c r="AD8" s="12">
        <v>1263</v>
      </c>
      <c r="AE8" s="12">
        <v>896</v>
      </c>
      <c r="AF8" s="12">
        <v>10</v>
      </c>
      <c r="AG8" s="12">
        <v>6</v>
      </c>
      <c r="AH8" s="12">
        <v>0</v>
      </c>
      <c r="AI8" s="12">
        <v>14</v>
      </c>
      <c r="AJ8" s="12">
        <v>4</v>
      </c>
      <c r="AK8" s="12">
        <v>67</v>
      </c>
      <c r="AL8" s="12">
        <v>0</v>
      </c>
      <c r="AM8" s="12">
        <v>0</v>
      </c>
      <c r="AN8" s="12">
        <v>71</v>
      </c>
      <c r="AO8" s="12">
        <v>49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249</v>
      </c>
      <c r="AV8" s="12">
        <v>0</v>
      </c>
      <c r="AW8" s="12">
        <v>0</v>
      </c>
      <c r="AX8" s="12">
        <v>269</v>
      </c>
      <c r="AY8" s="12">
        <v>82</v>
      </c>
      <c r="AZ8" s="12">
        <v>744</v>
      </c>
      <c r="BA8" s="12">
        <v>0</v>
      </c>
      <c r="BB8" s="12">
        <v>0</v>
      </c>
      <c r="BC8" s="12">
        <v>757</v>
      </c>
      <c r="BD8" s="12">
        <v>246</v>
      </c>
      <c r="BE8" s="12">
        <v>24</v>
      </c>
      <c r="BF8" s="12">
        <v>1</v>
      </c>
      <c r="BG8" s="12">
        <v>0</v>
      </c>
      <c r="BH8" s="12">
        <v>29</v>
      </c>
      <c r="BI8" s="12">
        <v>10</v>
      </c>
      <c r="BJ8" s="12">
        <v>36</v>
      </c>
      <c r="BK8" s="12">
        <v>9</v>
      </c>
      <c r="BL8" s="12">
        <v>0</v>
      </c>
      <c r="BM8" s="12">
        <v>50</v>
      </c>
      <c r="BN8" s="12">
        <v>15</v>
      </c>
      <c r="BO8" s="12">
        <v>587</v>
      </c>
      <c r="BP8" s="12">
        <v>0</v>
      </c>
      <c r="BQ8" s="12">
        <v>0</v>
      </c>
      <c r="BR8" s="12">
        <v>560</v>
      </c>
      <c r="BS8" s="12">
        <v>309</v>
      </c>
      <c r="BT8" s="12">
        <v>35</v>
      </c>
      <c r="BU8" s="12">
        <v>0</v>
      </c>
      <c r="BV8" s="12">
        <v>0</v>
      </c>
      <c r="BW8" s="12">
        <v>51</v>
      </c>
      <c r="BX8" s="12">
        <v>11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15</v>
      </c>
      <c r="CE8" s="12">
        <v>0</v>
      </c>
      <c r="CF8" s="12">
        <v>0</v>
      </c>
      <c r="CG8" s="12">
        <v>12</v>
      </c>
      <c r="CH8" s="12">
        <v>6</v>
      </c>
      <c r="CI8" s="12">
        <v>4</v>
      </c>
      <c r="CJ8" s="12">
        <v>0</v>
      </c>
      <c r="CK8" s="12">
        <v>0</v>
      </c>
      <c r="CL8" s="12">
        <v>0</v>
      </c>
      <c r="CM8" s="12">
        <v>4</v>
      </c>
      <c r="CN8" s="12">
        <v>173</v>
      </c>
      <c r="CO8" s="12">
        <v>0</v>
      </c>
      <c r="CP8" s="12">
        <v>0</v>
      </c>
      <c r="CQ8" s="12">
        <v>158</v>
      </c>
      <c r="CR8" s="12">
        <v>122</v>
      </c>
      <c r="CS8" s="12">
        <v>51</v>
      </c>
      <c r="CT8" s="12">
        <v>12</v>
      </c>
      <c r="CU8" s="12">
        <v>0</v>
      </c>
      <c r="CV8" s="12">
        <v>77</v>
      </c>
      <c r="CW8" s="12">
        <v>31</v>
      </c>
      <c r="CX8" s="12">
        <v>969</v>
      </c>
      <c r="CY8" s="12">
        <v>0</v>
      </c>
      <c r="CZ8" s="12">
        <v>0</v>
      </c>
      <c r="DA8" s="12">
        <v>885</v>
      </c>
      <c r="DB8" s="12">
        <v>716</v>
      </c>
      <c r="DC8" s="12">
        <v>11</v>
      </c>
      <c r="DD8" s="12">
        <v>0</v>
      </c>
      <c r="DE8" s="12">
        <v>0</v>
      </c>
      <c r="DF8" s="12">
        <v>10</v>
      </c>
      <c r="DG8" s="12">
        <v>4</v>
      </c>
      <c r="DH8" s="12">
        <v>348</v>
      </c>
      <c r="DI8" s="12">
        <v>0</v>
      </c>
      <c r="DJ8" s="12">
        <v>0</v>
      </c>
      <c r="DK8" s="12">
        <v>333</v>
      </c>
      <c r="DL8" s="12">
        <v>104</v>
      </c>
      <c r="DM8" s="12">
        <v>196</v>
      </c>
      <c r="DN8" s="12">
        <v>0</v>
      </c>
      <c r="DO8" s="12">
        <v>0</v>
      </c>
      <c r="DP8" s="12">
        <v>220</v>
      </c>
      <c r="DQ8" s="12">
        <v>51</v>
      </c>
    </row>
    <row r="9" spans="1:121" ht="15" customHeight="1">
      <c r="A9" s="11" t="s">
        <v>31</v>
      </c>
      <c r="B9" s="12">
        <v>498</v>
      </c>
      <c r="C9" s="12">
        <v>13</v>
      </c>
      <c r="D9" s="12">
        <v>0</v>
      </c>
      <c r="E9" s="12">
        <v>463</v>
      </c>
      <c r="F9" s="12">
        <v>173</v>
      </c>
      <c r="G9" s="12">
        <v>2</v>
      </c>
      <c r="H9" s="12">
        <v>0</v>
      </c>
      <c r="I9" s="12">
        <v>0</v>
      </c>
      <c r="J9" s="12">
        <v>1</v>
      </c>
      <c r="K9" s="12">
        <v>1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18</v>
      </c>
      <c r="W9" s="12">
        <v>7</v>
      </c>
      <c r="X9" s="12">
        <v>0</v>
      </c>
      <c r="Y9" s="12">
        <v>24</v>
      </c>
      <c r="Z9" s="12">
        <v>3</v>
      </c>
      <c r="AA9" s="12">
        <v>135</v>
      </c>
      <c r="AB9" s="12">
        <v>0</v>
      </c>
      <c r="AC9" s="12">
        <v>0</v>
      </c>
      <c r="AD9" s="12">
        <v>116</v>
      </c>
      <c r="AE9" s="12">
        <v>68</v>
      </c>
      <c r="AF9" s="12">
        <v>1</v>
      </c>
      <c r="AG9" s="12">
        <v>0</v>
      </c>
      <c r="AH9" s="12">
        <v>0</v>
      </c>
      <c r="AI9" s="12">
        <v>0</v>
      </c>
      <c r="AJ9" s="12">
        <v>0</v>
      </c>
      <c r="AK9" s="12">
        <v>3</v>
      </c>
      <c r="AL9" s="12">
        <v>0</v>
      </c>
      <c r="AM9" s="12">
        <v>0</v>
      </c>
      <c r="AN9" s="12">
        <v>1</v>
      </c>
      <c r="AO9" s="12">
        <v>3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23</v>
      </c>
      <c r="AV9" s="12">
        <v>0</v>
      </c>
      <c r="AW9" s="12">
        <v>0</v>
      </c>
      <c r="AX9" s="12">
        <v>19</v>
      </c>
      <c r="AY9" s="12">
        <v>4</v>
      </c>
      <c r="AZ9" s="12">
        <v>43</v>
      </c>
      <c r="BA9" s="12">
        <v>0</v>
      </c>
      <c r="BB9" s="12">
        <v>0</v>
      </c>
      <c r="BC9" s="12">
        <v>26</v>
      </c>
      <c r="BD9" s="12">
        <v>11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3</v>
      </c>
      <c r="BK9" s="12">
        <v>1</v>
      </c>
      <c r="BL9" s="12">
        <v>0</v>
      </c>
      <c r="BM9" s="12">
        <v>2</v>
      </c>
      <c r="BN9" s="12">
        <v>1</v>
      </c>
      <c r="BO9" s="12">
        <v>48</v>
      </c>
      <c r="BP9" s="12">
        <v>1</v>
      </c>
      <c r="BQ9" s="12">
        <v>0</v>
      </c>
      <c r="BR9" s="12">
        <v>30</v>
      </c>
      <c r="BS9" s="12">
        <v>32</v>
      </c>
      <c r="BT9" s="12">
        <v>3</v>
      </c>
      <c r="BU9" s="12">
        <v>0</v>
      </c>
      <c r="BV9" s="12">
        <v>0</v>
      </c>
      <c r="BW9" s="12">
        <v>2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7</v>
      </c>
      <c r="CO9" s="12">
        <v>0</v>
      </c>
      <c r="CP9" s="12">
        <v>0</v>
      </c>
      <c r="CQ9" s="12">
        <v>8</v>
      </c>
      <c r="CR9" s="12">
        <v>5</v>
      </c>
      <c r="CS9" s="12">
        <v>14</v>
      </c>
      <c r="CT9" s="12">
        <v>3</v>
      </c>
      <c r="CU9" s="12">
        <v>0</v>
      </c>
      <c r="CV9" s="12">
        <v>12</v>
      </c>
      <c r="CW9" s="12">
        <v>2</v>
      </c>
      <c r="CX9" s="12">
        <v>80</v>
      </c>
      <c r="CY9" s="12">
        <v>1</v>
      </c>
      <c r="CZ9" s="12">
        <v>0</v>
      </c>
      <c r="DA9" s="12">
        <v>83</v>
      </c>
      <c r="DB9" s="12">
        <v>30</v>
      </c>
      <c r="DC9" s="12">
        <v>1</v>
      </c>
      <c r="DD9" s="12">
        <v>0</v>
      </c>
      <c r="DE9" s="12">
        <v>0</v>
      </c>
      <c r="DF9" s="12">
        <v>1</v>
      </c>
      <c r="DG9" s="12">
        <v>0</v>
      </c>
      <c r="DH9" s="12">
        <v>96</v>
      </c>
      <c r="DI9" s="12">
        <v>0</v>
      </c>
      <c r="DJ9" s="12">
        <v>0</v>
      </c>
      <c r="DK9" s="12">
        <v>116</v>
      </c>
      <c r="DL9" s="12">
        <v>7</v>
      </c>
      <c r="DM9" s="12">
        <v>21</v>
      </c>
      <c r="DN9" s="12">
        <v>0</v>
      </c>
      <c r="DO9" s="12">
        <v>0</v>
      </c>
      <c r="DP9" s="12">
        <v>21</v>
      </c>
      <c r="DQ9" s="12">
        <v>6</v>
      </c>
    </row>
    <row r="10" spans="1:121" ht="15" customHeight="1">
      <c r="A10" s="11" t="s">
        <v>32</v>
      </c>
      <c r="B10" s="12">
        <v>320</v>
      </c>
      <c r="C10" s="12">
        <v>48</v>
      </c>
      <c r="D10" s="12">
        <v>0</v>
      </c>
      <c r="E10" s="12">
        <v>347</v>
      </c>
      <c r="F10" s="12">
        <v>114</v>
      </c>
      <c r="G10" s="12">
        <v>2</v>
      </c>
      <c r="H10" s="12">
        <v>0</v>
      </c>
      <c r="I10" s="12">
        <v>0</v>
      </c>
      <c r="J10" s="12">
        <v>2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1</v>
      </c>
      <c r="V10" s="12">
        <v>13</v>
      </c>
      <c r="W10" s="12">
        <v>19</v>
      </c>
      <c r="X10" s="12">
        <v>0</v>
      </c>
      <c r="Y10" s="12">
        <v>32</v>
      </c>
      <c r="Z10" s="12">
        <v>1</v>
      </c>
      <c r="AA10" s="12">
        <v>102</v>
      </c>
      <c r="AB10" s="12">
        <v>6</v>
      </c>
      <c r="AC10" s="12">
        <v>0</v>
      </c>
      <c r="AD10" s="12">
        <v>94</v>
      </c>
      <c r="AE10" s="12">
        <v>42</v>
      </c>
      <c r="AF10" s="12">
        <v>2</v>
      </c>
      <c r="AG10" s="12">
        <v>0</v>
      </c>
      <c r="AH10" s="12">
        <v>0</v>
      </c>
      <c r="AI10" s="12">
        <v>0</v>
      </c>
      <c r="AJ10" s="12">
        <v>2</v>
      </c>
      <c r="AK10" s="12">
        <v>3</v>
      </c>
      <c r="AL10" s="12">
        <v>0</v>
      </c>
      <c r="AM10" s="12">
        <v>0</v>
      </c>
      <c r="AN10" s="12">
        <v>2</v>
      </c>
      <c r="AO10" s="12">
        <v>2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35</v>
      </c>
      <c r="AV10" s="12">
        <v>0</v>
      </c>
      <c r="AW10" s="12">
        <v>0</v>
      </c>
      <c r="AX10" s="12">
        <v>32</v>
      </c>
      <c r="AY10" s="12">
        <v>10</v>
      </c>
      <c r="AZ10" s="12">
        <v>35</v>
      </c>
      <c r="BA10" s="12">
        <v>0</v>
      </c>
      <c r="BB10" s="12">
        <v>0</v>
      </c>
      <c r="BC10" s="12">
        <v>31</v>
      </c>
      <c r="BD10" s="12">
        <v>9</v>
      </c>
      <c r="BE10" s="12">
        <v>1</v>
      </c>
      <c r="BF10" s="12">
        <v>0</v>
      </c>
      <c r="BG10" s="12">
        <v>0</v>
      </c>
      <c r="BH10" s="12">
        <v>1</v>
      </c>
      <c r="BI10" s="12">
        <v>0</v>
      </c>
      <c r="BJ10" s="12">
        <v>3</v>
      </c>
      <c r="BK10" s="12">
        <v>12</v>
      </c>
      <c r="BL10" s="12">
        <v>0</v>
      </c>
      <c r="BM10" s="12">
        <v>14</v>
      </c>
      <c r="BN10" s="12">
        <v>1</v>
      </c>
      <c r="BO10" s="12">
        <v>38</v>
      </c>
      <c r="BP10" s="12">
        <v>0</v>
      </c>
      <c r="BQ10" s="12">
        <v>0</v>
      </c>
      <c r="BR10" s="12">
        <v>46</v>
      </c>
      <c r="BS10" s="12">
        <v>15</v>
      </c>
      <c r="BT10" s="12">
        <v>1</v>
      </c>
      <c r="BU10" s="12">
        <v>0</v>
      </c>
      <c r="BV10" s="12">
        <v>0</v>
      </c>
      <c r="BW10" s="12">
        <v>0</v>
      </c>
      <c r="BX10" s="12">
        <v>1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5</v>
      </c>
      <c r="CO10" s="12">
        <v>0</v>
      </c>
      <c r="CP10" s="12">
        <v>0</v>
      </c>
      <c r="CQ10" s="12">
        <v>5</v>
      </c>
      <c r="CR10" s="12">
        <v>0</v>
      </c>
      <c r="CS10" s="12">
        <v>11</v>
      </c>
      <c r="CT10" s="12">
        <v>11</v>
      </c>
      <c r="CU10" s="12">
        <v>0</v>
      </c>
      <c r="CV10" s="12">
        <v>18</v>
      </c>
      <c r="CW10" s="12">
        <v>4</v>
      </c>
      <c r="CX10" s="12">
        <v>45</v>
      </c>
      <c r="CY10" s="12">
        <v>0</v>
      </c>
      <c r="CZ10" s="12">
        <v>0</v>
      </c>
      <c r="DA10" s="12">
        <v>43</v>
      </c>
      <c r="DB10" s="12">
        <v>22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13</v>
      </c>
      <c r="DI10" s="12">
        <v>0</v>
      </c>
      <c r="DJ10" s="12">
        <v>0</v>
      </c>
      <c r="DK10" s="12">
        <v>15</v>
      </c>
      <c r="DL10" s="12">
        <v>2</v>
      </c>
      <c r="DM10" s="12">
        <v>10</v>
      </c>
      <c r="DN10" s="12">
        <v>0</v>
      </c>
      <c r="DO10" s="12">
        <v>0</v>
      </c>
      <c r="DP10" s="12">
        <v>12</v>
      </c>
      <c r="DQ10" s="12">
        <v>2</v>
      </c>
    </row>
    <row r="11" spans="1:121" ht="15" customHeight="1">
      <c r="A11" s="11" t="s">
        <v>33</v>
      </c>
      <c r="B11" s="12">
        <v>612</v>
      </c>
      <c r="C11" s="12">
        <v>25</v>
      </c>
      <c r="D11" s="12">
        <v>0</v>
      </c>
      <c r="E11" s="12">
        <v>632</v>
      </c>
      <c r="F11" s="12">
        <v>279</v>
      </c>
      <c r="G11" s="12">
        <v>5</v>
      </c>
      <c r="H11" s="12">
        <v>0</v>
      </c>
      <c r="I11" s="12">
        <v>0</v>
      </c>
      <c r="J11" s="12">
        <v>5</v>
      </c>
      <c r="K11" s="12">
        <v>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23</v>
      </c>
      <c r="W11" s="12">
        <v>11</v>
      </c>
      <c r="X11" s="12">
        <v>0</v>
      </c>
      <c r="Y11" s="12">
        <v>33</v>
      </c>
      <c r="Z11" s="12">
        <v>3</v>
      </c>
      <c r="AA11" s="12">
        <v>123</v>
      </c>
      <c r="AB11" s="12">
        <v>2</v>
      </c>
      <c r="AC11" s="12">
        <v>0</v>
      </c>
      <c r="AD11" s="12">
        <v>114</v>
      </c>
      <c r="AE11" s="12">
        <v>90</v>
      </c>
      <c r="AF11" s="12">
        <v>0</v>
      </c>
      <c r="AG11" s="12">
        <v>0</v>
      </c>
      <c r="AH11" s="12">
        <v>0</v>
      </c>
      <c r="AI11" s="12">
        <v>1</v>
      </c>
      <c r="AJ11" s="12">
        <v>0</v>
      </c>
      <c r="AK11" s="12">
        <v>3</v>
      </c>
      <c r="AL11" s="12">
        <v>0</v>
      </c>
      <c r="AM11" s="12">
        <v>0</v>
      </c>
      <c r="AN11" s="12">
        <v>4</v>
      </c>
      <c r="AO11" s="12">
        <v>2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59</v>
      </c>
      <c r="AV11" s="12">
        <v>0</v>
      </c>
      <c r="AW11" s="12">
        <v>0</v>
      </c>
      <c r="AX11" s="12">
        <v>62</v>
      </c>
      <c r="AY11" s="12">
        <v>6</v>
      </c>
      <c r="AZ11" s="12">
        <v>52</v>
      </c>
      <c r="BA11" s="12">
        <v>0</v>
      </c>
      <c r="BB11" s="12">
        <v>0</v>
      </c>
      <c r="BC11" s="12">
        <v>51</v>
      </c>
      <c r="BD11" s="12">
        <v>12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7</v>
      </c>
      <c r="BK11" s="12">
        <v>1</v>
      </c>
      <c r="BL11" s="12">
        <v>0</v>
      </c>
      <c r="BM11" s="12">
        <v>10</v>
      </c>
      <c r="BN11" s="12">
        <v>3</v>
      </c>
      <c r="BO11" s="12">
        <v>71</v>
      </c>
      <c r="BP11" s="12">
        <v>0</v>
      </c>
      <c r="BQ11" s="12">
        <v>0</v>
      </c>
      <c r="BR11" s="12">
        <v>61</v>
      </c>
      <c r="BS11" s="12">
        <v>39</v>
      </c>
      <c r="BT11" s="12">
        <v>0</v>
      </c>
      <c r="BU11" s="12">
        <v>0</v>
      </c>
      <c r="BV11" s="12">
        <v>0</v>
      </c>
      <c r="BW11" s="12">
        <v>1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1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1</v>
      </c>
      <c r="CS11" s="12">
        <v>15</v>
      </c>
      <c r="CT11" s="12">
        <v>11</v>
      </c>
      <c r="CU11" s="12">
        <v>0</v>
      </c>
      <c r="CV11" s="12">
        <v>33</v>
      </c>
      <c r="CW11" s="12">
        <v>5</v>
      </c>
      <c r="CX11" s="12">
        <v>110</v>
      </c>
      <c r="CY11" s="12">
        <v>0</v>
      </c>
      <c r="CZ11" s="12">
        <v>0</v>
      </c>
      <c r="DA11" s="12">
        <v>99</v>
      </c>
      <c r="DB11" s="12">
        <v>77</v>
      </c>
      <c r="DC11" s="12">
        <v>0</v>
      </c>
      <c r="DD11" s="12">
        <v>0</v>
      </c>
      <c r="DE11" s="12">
        <v>0</v>
      </c>
      <c r="DF11" s="12">
        <v>2</v>
      </c>
      <c r="DG11" s="12">
        <v>0</v>
      </c>
      <c r="DH11" s="12">
        <v>39</v>
      </c>
      <c r="DI11" s="12">
        <v>0</v>
      </c>
      <c r="DJ11" s="12">
        <v>0</v>
      </c>
      <c r="DK11" s="12">
        <v>45</v>
      </c>
      <c r="DL11" s="12">
        <v>21</v>
      </c>
      <c r="DM11" s="12">
        <v>105</v>
      </c>
      <c r="DN11" s="12">
        <v>0</v>
      </c>
      <c r="DO11" s="12">
        <v>0</v>
      </c>
      <c r="DP11" s="12">
        <v>110</v>
      </c>
      <c r="DQ11" s="12">
        <v>18</v>
      </c>
    </row>
    <row r="12" spans="1:121" ht="15" customHeight="1">
      <c r="A12" s="11" t="s">
        <v>34</v>
      </c>
      <c r="B12" s="12">
        <v>989</v>
      </c>
      <c r="C12" s="12">
        <v>91</v>
      </c>
      <c r="D12" s="12">
        <v>0</v>
      </c>
      <c r="E12" s="12">
        <v>1014</v>
      </c>
      <c r="F12" s="12">
        <v>518</v>
      </c>
      <c r="G12" s="12">
        <v>1</v>
      </c>
      <c r="H12" s="12">
        <v>0</v>
      </c>
      <c r="I12" s="12">
        <v>0</v>
      </c>
      <c r="J12" s="12">
        <v>3</v>
      </c>
      <c r="K12" s="12">
        <v>1</v>
      </c>
      <c r="L12" s="12">
        <v>10</v>
      </c>
      <c r="M12" s="12">
        <v>3</v>
      </c>
      <c r="N12" s="12">
        <v>0</v>
      </c>
      <c r="O12" s="12">
        <v>4</v>
      </c>
      <c r="P12" s="12">
        <v>10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14</v>
      </c>
      <c r="W12" s="12">
        <v>24</v>
      </c>
      <c r="X12" s="12">
        <v>0</v>
      </c>
      <c r="Y12" s="12">
        <v>41</v>
      </c>
      <c r="Z12" s="12">
        <v>6</v>
      </c>
      <c r="AA12" s="12">
        <v>233</v>
      </c>
      <c r="AB12" s="12">
        <v>6</v>
      </c>
      <c r="AC12" s="12">
        <v>0</v>
      </c>
      <c r="AD12" s="12">
        <v>223</v>
      </c>
      <c r="AE12" s="12">
        <v>140</v>
      </c>
      <c r="AF12" s="12">
        <v>2</v>
      </c>
      <c r="AG12" s="12">
        <v>2</v>
      </c>
      <c r="AH12" s="12">
        <v>0</v>
      </c>
      <c r="AI12" s="12">
        <v>4</v>
      </c>
      <c r="AJ12" s="12">
        <v>0</v>
      </c>
      <c r="AK12" s="12">
        <v>19</v>
      </c>
      <c r="AL12" s="12">
        <v>0</v>
      </c>
      <c r="AM12" s="12">
        <v>0</v>
      </c>
      <c r="AN12" s="12">
        <v>22</v>
      </c>
      <c r="AO12" s="12">
        <v>6</v>
      </c>
      <c r="AP12" s="12">
        <v>6</v>
      </c>
      <c r="AQ12" s="12">
        <v>0</v>
      </c>
      <c r="AR12" s="12">
        <v>0</v>
      </c>
      <c r="AS12" s="12">
        <v>3</v>
      </c>
      <c r="AT12" s="12">
        <v>4</v>
      </c>
      <c r="AU12" s="12">
        <v>39</v>
      </c>
      <c r="AV12" s="12">
        <v>4</v>
      </c>
      <c r="AW12" s="12">
        <v>0</v>
      </c>
      <c r="AX12" s="12">
        <v>41</v>
      </c>
      <c r="AY12" s="12">
        <v>7</v>
      </c>
      <c r="AZ12" s="12">
        <v>149</v>
      </c>
      <c r="BA12" s="12">
        <v>4</v>
      </c>
      <c r="BB12" s="12">
        <v>0</v>
      </c>
      <c r="BC12" s="12">
        <v>148</v>
      </c>
      <c r="BD12" s="12">
        <v>33</v>
      </c>
      <c r="BE12" s="12">
        <v>3</v>
      </c>
      <c r="BF12" s="12">
        <v>0</v>
      </c>
      <c r="BG12" s="12">
        <v>0</v>
      </c>
      <c r="BH12" s="12">
        <v>4</v>
      </c>
      <c r="BI12" s="12">
        <v>0</v>
      </c>
      <c r="BJ12" s="12">
        <v>18</v>
      </c>
      <c r="BK12" s="12">
        <v>4</v>
      </c>
      <c r="BL12" s="12">
        <v>0</v>
      </c>
      <c r="BM12" s="12">
        <v>12</v>
      </c>
      <c r="BN12" s="12">
        <v>13</v>
      </c>
      <c r="BO12" s="12">
        <v>123</v>
      </c>
      <c r="BP12" s="12">
        <v>10</v>
      </c>
      <c r="BQ12" s="12">
        <v>0</v>
      </c>
      <c r="BR12" s="12">
        <v>118</v>
      </c>
      <c r="BS12" s="12">
        <v>74</v>
      </c>
      <c r="BT12" s="12">
        <v>3</v>
      </c>
      <c r="BU12" s="12">
        <v>0</v>
      </c>
      <c r="BV12" s="12">
        <v>0</v>
      </c>
      <c r="BW12" s="12">
        <v>3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3</v>
      </c>
      <c r="CE12" s="12">
        <v>0</v>
      </c>
      <c r="CF12" s="12">
        <v>0</v>
      </c>
      <c r="CG12" s="12">
        <v>2</v>
      </c>
      <c r="CH12" s="12">
        <v>1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42</v>
      </c>
      <c r="CO12" s="12">
        <v>1</v>
      </c>
      <c r="CP12" s="12">
        <v>0</v>
      </c>
      <c r="CQ12" s="12">
        <v>31</v>
      </c>
      <c r="CR12" s="12">
        <v>42</v>
      </c>
      <c r="CS12" s="12">
        <v>43</v>
      </c>
      <c r="CT12" s="12">
        <v>23</v>
      </c>
      <c r="CU12" s="12">
        <v>0</v>
      </c>
      <c r="CV12" s="12">
        <v>65</v>
      </c>
      <c r="CW12" s="12">
        <v>28</v>
      </c>
      <c r="CX12" s="12">
        <v>213</v>
      </c>
      <c r="CY12" s="12">
        <v>9</v>
      </c>
      <c r="CZ12" s="12">
        <v>0</v>
      </c>
      <c r="DA12" s="12">
        <v>243</v>
      </c>
      <c r="DB12" s="12">
        <v>108</v>
      </c>
      <c r="DC12" s="12">
        <v>3</v>
      </c>
      <c r="DD12" s="12">
        <v>1</v>
      </c>
      <c r="DE12" s="12">
        <v>0</v>
      </c>
      <c r="DF12" s="12">
        <v>4</v>
      </c>
      <c r="DG12" s="12">
        <v>1</v>
      </c>
      <c r="DH12" s="12">
        <v>36</v>
      </c>
      <c r="DI12" s="12">
        <v>0</v>
      </c>
      <c r="DJ12" s="12">
        <v>0</v>
      </c>
      <c r="DK12" s="12">
        <v>22</v>
      </c>
      <c r="DL12" s="12">
        <v>30</v>
      </c>
      <c r="DM12" s="12">
        <v>29</v>
      </c>
      <c r="DN12" s="12">
        <v>0</v>
      </c>
      <c r="DO12" s="12">
        <v>0</v>
      </c>
      <c r="DP12" s="12">
        <v>21</v>
      </c>
      <c r="DQ12" s="12">
        <v>14</v>
      </c>
    </row>
    <row r="13" spans="1:121" ht="15" customHeight="1">
      <c r="A13" s="11" t="s">
        <v>35</v>
      </c>
      <c r="B13" s="12">
        <v>258</v>
      </c>
      <c r="C13" s="12">
        <v>10</v>
      </c>
      <c r="D13" s="12">
        <v>0</v>
      </c>
      <c r="E13" s="12">
        <v>226</v>
      </c>
      <c r="F13" s="12">
        <v>112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5</v>
      </c>
      <c r="M13" s="12">
        <v>0</v>
      </c>
      <c r="N13" s="12">
        <v>0</v>
      </c>
      <c r="O13" s="12">
        <v>3</v>
      </c>
      <c r="P13" s="12">
        <v>2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5</v>
      </c>
      <c r="W13" s="12">
        <v>5</v>
      </c>
      <c r="X13" s="12">
        <v>0</v>
      </c>
      <c r="Y13" s="12">
        <v>9</v>
      </c>
      <c r="Z13" s="12">
        <v>2</v>
      </c>
      <c r="AA13" s="12">
        <v>64</v>
      </c>
      <c r="AB13" s="12">
        <v>0</v>
      </c>
      <c r="AC13" s="12">
        <v>0</v>
      </c>
      <c r="AD13" s="12">
        <v>61</v>
      </c>
      <c r="AE13" s="12">
        <v>28</v>
      </c>
      <c r="AF13" s="12">
        <v>1</v>
      </c>
      <c r="AG13" s="12">
        <v>0</v>
      </c>
      <c r="AH13" s="12">
        <v>0</v>
      </c>
      <c r="AI13" s="12">
        <v>1</v>
      </c>
      <c r="AJ13" s="12">
        <v>0</v>
      </c>
      <c r="AK13" s="12">
        <v>3</v>
      </c>
      <c r="AL13" s="12">
        <v>0</v>
      </c>
      <c r="AM13" s="12">
        <v>0</v>
      </c>
      <c r="AN13" s="12">
        <v>5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8</v>
      </c>
      <c r="AV13" s="12">
        <v>0</v>
      </c>
      <c r="AW13" s="12">
        <v>0</v>
      </c>
      <c r="AX13" s="12">
        <v>6</v>
      </c>
      <c r="AY13" s="12">
        <v>5</v>
      </c>
      <c r="AZ13" s="12">
        <v>44</v>
      </c>
      <c r="BA13" s="12">
        <v>0</v>
      </c>
      <c r="BB13" s="12">
        <v>0</v>
      </c>
      <c r="BC13" s="12">
        <v>35</v>
      </c>
      <c r="BD13" s="12">
        <v>20</v>
      </c>
      <c r="BE13" s="12">
        <v>1</v>
      </c>
      <c r="BF13" s="12">
        <v>0</v>
      </c>
      <c r="BG13" s="12">
        <v>0</v>
      </c>
      <c r="BH13" s="12">
        <v>1</v>
      </c>
      <c r="BI13" s="12">
        <v>0</v>
      </c>
      <c r="BJ13" s="12">
        <v>3</v>
      </c>
      <c r="BK13" s="12">
        <v>2</v>
      </c>
      <c r="BL13" s="12">
        <v>0</v>
      </c>
      <c r="BM13" s="12">
        <v>5</v>
      </c>
      <c r="BN13" s="12">
        <v>1</v>
      </c>
      <c r="BO13" s="12">
        <v>50</v>
      </c>
      <c r="BP13" s="12">
        <v>0</v>
      </c>
      <c r="BQ13" s="12">
        <v>0</v>
      </c>
      <c r="BR13" s="12">
        <v>34</v>
      </c>
      <c r="BS13" s="12">
        <v>24</v>
      </c>
      <c r="BT13" s="12">
        <v>1</v>
      </c>
      <c r="BU13" s="12">
        <v>0</v>
      </c>
      <c r="BV13" s="12">
        <v>0</v>
      </c>
      <c r="BW13" s="12">
        <v>0</v>
      </c>
      <c r="BX13" s="12">
        <v>1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6</v>
      </c>
      <c r="CO13" s="12">
        <v>1</v>
      </c>
      <c r="CP13" s="12">
        <v>0</v>
      </c>
      <c r="CQ13" s="12">
        <v>2</v>
      </c>
      <c r="CR13" s="12">
        <v>7</v>
      </c>
      <c r="CS13" s="12">
        <v>10</v>
      </c>
      <c r="CT13" s="12">
        <v>2</v>
      </c>
      <c r="CU13" s="12">
        <v>0</v>
      </c>
      <c r="CV13" s="12">
        <v>5</v>
      </c>
      <c r="CW13" s="12">
        <v>2</v>
      </c>
      <c r="CX13" s="12">
        <v>35</v>
      </c>
      <c r="CY13" s="12">
        <v>0</v>
      </c>
      <c r="CZ13" s="12">
        <v>0</v>
      </c>
      <c r="DA13" s="12">
        <v>40</v>
      </c>
      <c r="DB13" s="12">
        <v>13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22</v>
      </c>
      <c r="DI13" s="12">
        <v>0</v>
      </c>
      <c r="DJ13" s="12">
        <v>0</v>
      </c>
      <c r="DK13" s="12">
        <v>19</v>
      </c>
      <c r="DL13" s="12">
        <v>7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</row>
    <row r="14" spans="1:121" ht="15" customHeight="1">
      <c r="A14" s="11" t="s">
        <v>36</v>
      </c>
      <c r="B14" s="12">
        <v>698</v>
      </c>
      <c r="C14" s="12">
        <v>12</v>
      </c>
      <c r="D14" s="12">
        <v>0</v>
      </c>
      <c r="E14" s="12">
        <v>697</v>
      </c>
      <c r="F14" s="12">
        <v>350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28</v>
      </c>
      <c r="W14" s="12">
        <v>10</v>
      </c>
      <c r="X14" s="12">
        <v>0</v>
      </c>
      <c r="Y14" s="12">
        <v>45</v>
      </c>
      <c r="Z14" s="12">
        <v>1</v>
      </c>
      <c r="AA14" s="12">
        <v>179</v>
      </c>
      <c r="AB14" s="12">
        <v>0</v>
      </c>
      <c r="AC14" s="12">
        <v>0</v>
      </c>
      <c r="AD14" s="12">
        <v>182</v>
      </c>
      <c r="AE14" s="12">
        <v>118</v>
      </c>
      <c r="AF14" s="12">
        <v>2</v>
      </c>
      <c r="AG14" s="12">
        <v>0</v>
      </c>
      <c r="AH14" s="12">
        <v>0</v>
      </c>
      <c r="AI14" s="12">
        <v>2</v>
      </c>
      <c r="AJ14" s="12">
        <v>0</v>
      </c>
      <c r="AK14" s="12">
        <v>9</v>
      </c>
      <c r="AL14" s="12">
        <v>0</v>
      </c>
      <c r="AM14" s="12">
        <v>0</v>
      </c>
      <c r="AN14" s="12">
        <v>10</v>
      </c>
      <c r="AO14" s="12">
        <v>9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52</v>
      </c>
      <c r="AV14" s="12">
        <v>0</v>
      </c>
      <c r="AW14" s="12">
        <v>0</v>
      </c>
      <c r="AX14" s="12">
        <v>53</v>
      </c>
      <c r="AY14" s="12">
        <v>14</v>
      </c>
      <c r="AZ14" s="12">
        <v>88</v>
      </c>
      <c r="BA14" s="12">
        <v>0</v>
      </c>
      <c r="BB14" s="12">
        <v>0</v>
      </c>
      <c r="BC14" s="12">
        <v>71</v>
      </c>
      <c r="BD14" s="12">
        <v>56</v>
      </c>
      <c r="BE14" s="12">
        <v>2</v>
      </c>
      <c r="BF14" s="12">
        <v>0</v>
      </c>
      <c r="BG14" s="12">
        <v>0</v>
      </c>
      <c r="BH14" s="12">
        <v>2</v>
      </c>
      <c r="BI14" s="12">
        <v>4</v>
      </c>
      <c r="BJ14" s="12">
        <v>7</v>
      </c>
      <c r="BK14" s="12">
        <v>1</v>
      </c>
      <c r="BL14" s="12">
        <v>0</v>
      </c>
      <c r="BM14" s="12">
        <v>7</v>
      </c>
      <c r="BN14" s="12">
        <v>2</v>
      </c>
      <c r="BO14" s="12">
        <v>94</v>
      </c>
      <c r="BP14" s="12">
        <v>0</v>
      </c>
      <c r="BQ14" s="12">
        <v>0</v>
      </c>
      <c r="BR14" s="12">
        <v>92</v>
      </c>
      <c r="BS14" s="12">
        <v>29</v>
      </c>
      <c r="BT14" s="12">
        <v>14</v>
      </c>
      <c r="BU14" s="12">
        <v>0</v>
      </c>
      <c r="BV14" s="12">
        <v>0</v>
      </c>
      <c r="BW14" s="12">
        <v>13</v>
      </c>
      <c r="BX14" s="12">
        <v>5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1</v>
      </c>
      <c r="CE14" s="12">
        <v>0</v>
      </c>
      <c r="CF14" s="12">
        <v>0</v>
      </c>
      <c r="CG14" s="12">
        <v>0</v>
      </c>
      <c r="CH14" s="12">
        <v>1</v>
      </c>
      <c r="CI14" s="12">
        <v>3</v>
      </c>
      <c r="CJ14" s="12">
        <v>0</v>
      </c>
      <c r="CK14" s="12">
        <v>0</v>
      </c>
      <c r="CL14" s="12">
        <v>3</v>
      </c>
      <c r="CM14" s="12">
        <v>0</v>
      </c>
      <c r="CN14" s="12">
        <v>25</v>
      </c>
      <c r="CO14" s="12">
        <v>0</v>
      </c>
      <c r="CP14" s="12">
        <v>0</v>
      </c>
      <c r="CQ14" s="12">
        <v>26</v>
      </c>
      <c r="CR14" s="12">
        <v>26</v>
      </c>
      <c r="CS14" s="12">
        <v>8</v>
      </c>
      <c r="CT14" s="12">
        <v>1</v>
      </c>
      <c r="CU14" s="12">
        <v>0</v>
      </c>
      <c r="CV14" s="12">
        <v>11</v>
      </c>
      <c r="CW14" s="12">
        <v>3</v>
      </c>
      <c r="CX14" s="12">
        <v>97</v>
      </c>
      <c r="CY14" s="12">
        <v>0</v>
      </c>
      <c r="CZ14" s="12">
        <v>0</v>
      </c>
      <c r="DA14" s="12">
        <v>83</v>
      </c>
      <c r="DB14" s="12">
        <v>60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82</v>
      </c>
      <c r="DI14" s="12">
        <v>0</v>
      </c>
      <c r="DJ14" s="12">
        <v>0</v>
      </c>
      <c r="DK14" s="12">
        <v>90</v>
      </c>
      <c r="DL14" s="12">
        <v>20</v>
      </c>
      <c r="DM14" s="12">
        <v>7</v>
      </c>
      <c r="DN14" s="12">
        <v>0</v>
      </c>
      <c r="DO14" s="12">
        <v>0</v>
      </c>
      <c r="DP14" s="12">
        <v>6</v>
      </c>
      <c r="DQ14" s="12">
        <v>1</v>
      </c>
    </row>
    <row r="15" spans="1:121" ht="15" customHeight="1">
      <c r="A15" s="11" t="s">
        <v>37</v>
      </c>
      <c r="B15" s="12">
        <v>755</v>
      </c>
      <c r="C15" s="12">
        <v>12</v>
      </c>
      <c r="D15" s="12">
        <v>0</v>
      </c>
      <c r="E15" s="12">
        <v>707</v>
      </c>
      <c r="F15" s="12">
        <v>634</v>
      </c>
      <c r="G15" s="12">
        <v>4</v>
      </c>
      <c r="H15" s="12">
        <v>0</v>
      </c>
      <c r="I15" s="12">
        <v>0</v>
      </c>
      <c r="J15" s="12">
        <v>2</v>
      </c>
      <c r="K15" s="12">
        <v>7</v>
      </c>
      <c r="L15" s="12">
        <v>8</v>
      </c>
      <c r="M15" s="12">
        <v>0</v>
      </c>
      <c r="N15" s="12">
        <v>0</v>
      </c>
      <c r="O15" s="12">
        <v>0</v>
      </c>
      <c r="P15" s="12">
        <v>14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20</v>
      </c>
      <c r="W15" s="12">
        <v>5</v>
      </c>
      <c r="X15" s="12">
        <v>0</v>
      </c>
      <c r="Y15" s="12">
        <v>37</v>
      </c>
      <c r="Z15" s="12">
        <v>15</v>
      </c>
      <c r="AA15" s="12">
        <v>300</v>
      </c>
      <c r="AB15" s="12">
        <v>2</v>
      </c>
      <c r="AC15" s="12">
        <v>0</v>
      </c>
      <c r="AD15" s="12">
        <v>233</v>
      </c>
      <c r="AE15" s="12">
        <v>309</v>
      </c>
      <c r="AF15" s="12">
        <v>2</v>
      </c>
      <c r="AG15" s="12">
        <v>2</v>
      </c>
      <c r="AH15" s="12">
        <v>0</v>
      </c>
      <c r="AI15" s="12">
        <v>4</v>
      </c>
      <c r="AJ15" s="12">
        <v>0</v>
      </c>
      <c r="AK15" s="12">
        <v>11</v>
      </c>
      <c r="AL15" s="12">
        <v>0</v>
      </c>
      <c r="AM15" s="12">
        <v>0</v>
      </c>
      <c r="AN15" s="12">
        <v>13</v>
      </c>
      <c r="AO15" s="12">
        <v>13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28</v>
      </c>
      <c r="AV15" s="12">
        <v>0</v>
      </c>
      <c r="AW15" s="12">
        <v>0</v>
      </c>
      <c r="AX15" s="12">
        <v>38</v>
      </c>
      <c r="AY15" s="12">
        <v>4</v>
      </c>
      <c r="AZ15" s="12">
        <v>86</v>
      </c>
      <c r="BA15" s="12">
        <v>0</v>
      </c>
      <c r="BB15" s="12">
        <v>0</v>
      </c>
      <c r="BC15" s="12">
        <v>88</v>
      </c>
      <c r="BD15" s="12">
        <v>17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4</v>
      </c>
      <c r="BK15" s="12">
        <v>1</v>
      </c>
      <c r="BL15" s="12">
        <v>0</v>
      </c>
      <c r="BM15" s="12">
        <v>2</v>
      </c>
      <c r="BN15" s="12">
        <v>4</v>
      </c>
      <c r="BO15" s="12">
        <v>97</v>
      </c>
      <c r="BP15" s="12">
        <v>0</v>
      </c>
      <c r="BQ15" s="12">
        <v>0</v>
      </c>
      <c r="BR15" s="12">
        <v>106</v>
      </c>
      <c r="BS15" s="12">
        <v>57</v>
      </c>
      <c r="BT15" s="12">
        <v>7</v>
      </c>
      <c r="BU15" s="12">
        <v>0</v>
      </c>
      <c r="BV15" s="12">
        <v>0</v>
      </c>
      <c r="BW15" s="12">
        <v>11</v>
      </c>
      <c r="BX15" s="12">
        <v>3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1</v>
      </c>
      <c r="CE15" s="12">
        <v>0</v>
      </c>
      <c r="CF15" s="12">
        <v>0</v>
      </c>
      <c r="CG15" s="12">
        <v>1</v>
      </c>
      <c r="CH15" s="12">
        <v>0</v>
      </c>
      <c r="CI15" s="12">
        <v>1</v>
      </c>
      <c r="CJ15" s="12">
        <v>0</v>
      </c>
      <c r="CK15" s="12">
        <v>0</v>
      </c>
      <c r="CL15" s="12">
        <v>0</v>
      </c>
      <c r="CM15" s="12">
        <v>2</v>
      </c>
      <c r="CN15" s="12">
        <v>11</v>
      </c>
      <c r="CO15" s="12">
        <v>0</v>
      </c>
      <c r="CP15" s="12">
        <v>0</v>
      </c>
      <c r="CQ15" s="12">
        <v>16</v>
      </c>
      <c r="CR15" s="12">
        <v>16</v>
      </c>
      <c r="CS15" s="12">
        <v>21</v>
      </c>
      <c r="CT15" s="12">
        <v>2</v>
      </c>
      <c r="CU15" s="12">
        <v>0</v>
      </c>
      <c r="CV15" s="12">
        <v>18</v>
      </c>
      <c r="CW15" s="12">
        <v>15</v>
      </c>
      <c r="CX15" s="12">
        <v>131</v>
      </c>
      <c r="CY15" s="12">
        <v>0</v>
      </c>
      <c r="CZ15" s="12">
        <v>0</v>
      </c>
      <c r="DA15" s="12">
        <v>114</v>
      </c>
      <c r="DB15" s="12">
        <v>146</v>
      </c>
      <c r="DC15" s="12">
        <v>2</v>
      </c>
      <c r="DD15" s="12">
        <v>0</v>
      </c>
      <c r="DE15" s="12">
        <v>0</v>
      </c>
      <c r="DF15" s="12">
        <v>2</v>
      </c>
      <c r="DG15" s="12">
        <v>0</v>
      </c>
      <c r="DH15" s="12">
        <v>17</v>
      </c>
      <c r="DI15" s="12">
        <v>0</v>
      </c>
      <c r="DJ15" s="12">
        <v>0</v>
      </c>
      <c r="DK15" s="12">
        <v>19</v>
      </c>
      <c r="DL15" s="12">
        <v>8</v>
      </c>
      <c r="DM15" s="12">
        <v>4</v>
      </c>
      <c r="DN15" s="12">
        <v>0</v>
      </c>
      <c r="DO15" s="12">
        <v>0</v>
      </c>
      <c r="DP15" s="12">
        <v>3</v>
      </c>
      <c r="DQ15" s="12">
        <v>4</v>
      </c>
    </row>
    <row r="16" spans="1:121" ht="15" customHeight="1">
      <c r="A16" s="11" t="s">
        <v>38</v>
      </c>
      <c r="B16" s="12">
        <v>3621</v>
      </c>
      <c r="C16" s="12">
        <v>111</v>
      </c>
      <c r="D16" s="12">
        <v>0</v>
      </c>
      <c r="E16" s="12">
        <v>3705</v>
      </c>
      <c r="F16" s="12">
        <v>1851</v>
      </c>
      <c r="G16" s="12">
        <v>13</v>
      </c>
      <c r="H16" s="12">
        <v>0</v>
      </c>
      <c r="I16" s="12">
        <v>0</v>
      </c>
      <c r="J16" s="12">
        <v>11</v>
      </c>
      <c r="K16" s="12">
        <v>11</v>
      </c>
      <c r="L16" s="12">
        <v>12</v>
      </c>
      <c r="M16" s="12">
        <v>0</v>
      </c>
      <c r="N16" s="12">
        <v>0</v>
      </c>
      <c r="O16" s="12">
        <v>10</v>
      </c>
      <c r="P16" s="12">
        <v>3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80</v>
      </c>
      <c r="W16" s="12">
        <v>57</v>
      </c>
      <c r="X16" s="12">
        <v>0</v>
      </c>
      <c r="Y16" s="12">
        <v>145</v>
      </c>
      <c r="Z16" s="12">
        <v>30</v>
      </c>
      <c r="AA16" s="12">
        <v>797</v>
      </c>
      <c r="AB16" s="12">
        <v>4</v>
      </c>
      <c r="AC16" s="12">
        <v>0</v>
      </c>
      <c r="AD16" s="12">
        <v>784</v>
      </c>
      <c r="AE16" s="12">
        <v>534</v>
      </c>
      <c r="AF16" s="12">
        <v>11</v>
      </c>
      <c r="AG16" s="12">
        <v>3</v>
      </c>
      <c r="AH16" s="12">
        <v>0</v>
      </c>
      <c r="AI16" s="12">
        <v>11</v>
      </c>
      <c r="AJ16" s="12">
        <v>5</v>
      </c>
      <c r="AK16" s="12">
        <v>35</v>
      </c>
      <c r="AL16" s="12">
        <v>1</v>
      </c>
      <c r="AM16" s="12">
        <v>0</v>
      </c>
      <c r="AN16" s="12">
        <v>32</v>
      </c>
      <c r="AO16" s="12">
        <v>26</v>
      </c>
      <c r="AP16" s="12">
        <v>1</v>
      </c>
      <c r="AQ16" s="12">
        <v>0</v>
      </c>
      <c r="AR16" s="12">
        <v>0</v>
      </c>
      <c r="AS16" s="12">
        <v>1</v>
      </c>
      <c r="AT16" s="12">
        <v>0</v>
      </c>
      <c r="AU16" s="12">
        <v>490</v>
      </c>
      <c r="AV16" s="12">
        <v>1</v>
      </c>
      <c r="AW16" s="12">
        <v>0</v>
      </c>
      <c r="AX16" s="12">
        <v>468</v>
      </c>
      <c r="AY16" s="12">
        <v>135</v>
      </c>
      <c r="AZ16" s="12">
        <v>535</v>
      </c>
      <c r="BA16" s="12">
        <v>0</v>
      </c>
      <c r="BB16" s="12">
        <v>0</v>
      </c>
      <c r="BC16" s="12">
        <v>520</v>
      </c>
      <c r="BD16" s="12">
        <v>222</v>
      </c>
      <c r="BE16" s="12">
        <v>2</v>
      </c>
      <c r="BF16" s="12">
        <v>0</v>
      </c>
      <c r="BG16" s="12">
        <v>0</v>
      </c>
      <c r="BH16" s="12">
        <v>1</v>
      </c>
      <c r="BI16" s="12">
        <v>3</v>
      </c>
      <c r="BJ16" s="12">
        <v>52</v>
      </c>
      <c r="BK16" s="12">
        <v>8</v>
      </c>
      <c r="BL16" s="12">
        <v>0</v>
      </c>
      <c r="BM16" s="12">
        <v>55</v>
      </c>
      <c r="BN16" s="12">
        <v>16</v>
      </c>
      <c r="BO16" s="12">
        <v>413</v>
      </c>
      <c r="BP16" s="12">
        <v>0</v>
      </c>
      <c r="BQ16" s="12">
        <v>0</v>
      </c>
      <c r="BR16" s="12">
        <v>428</v>
      </c>
      <c r="BS16" s="12">
        <v>226</v>
      </c>
      <c r="BT16" s="12">
        <v>38</v>
      </c>
      <c r="BU16" s="12">
        <v>0</v>
      </c>
      <c r="BV16" s="12">
        <v>0</v>
      </c>
      <c r="BW16" s="12">
        <v>48</v>
      </c>
      <c r="BX16" s="12">
        <v>15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13</v>
      </c>
      <c r="CE16" s="12">
        <v>0</v>
      </c>
      <c r="CF16" s="12">
        <v>0</v>
      </c>
      <c r="CG16" s="12">
        <v>13</v>
      </c>
      <c r="CH16" s="12">
        <v>9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13</v>
      </c>
      <c r="CO16" s="12">
        <v>0</v>
      </c>
      <c r="CP16" s="12">
        <v>0</v>
      </c>
      <c r="CQ16" s="12">
        <v>10</v>
      </c>
      <c r="CR16" s="12">
        <v>16</v>
      </c>
      <c r="CS16" s="12">
        <v>96</v>
      </c>
      <c r="CT16" s="12">
        <v>22</v>
      </c>
      <c r="CU16" s="12">
        <v>0</v>
      </c>
      <c r="CV16" s="12">
        <v>131</v>
      </c>
      <c r="CW16" s="12">
        <v>25</v>
      </c>
      <c r="CX16" s="12">
        <v>623</v>
      </c>
      <c r="CY16" s="12">
        <v>15</v>
      </c>
      <c r="CZ16" s="12">
        <v>0</v>
      </c>
      <c r="DA16" s="12">
        <v>605</v>
      </c>
      <c r="DB16" s="12">
        <v>415</v>
      </c>
      <c r="DC16" s="12">
        <v>2</v>
      </c>
      <c r="DD16" s="12">
        <v>0</v>
      </c>
      <c r="DE16" s="12">
        <v>0</v>
      </c>
      <c r="DF16" s="12">
        <v>2</v>
      </c>
      <c r="DG16" s="12">
        <v>0</v>
      </c>
      <c r="DH16" s="12">
        <v>316</v>
      </c>
      <c r="DI16" s="12">
        <v>0</v>
      </c>
      <c r="DJ16" s="12">
        <v>0</v>
      </c>
      <c r="DK16" s="12">
        <v>346</v>
      </c>
      <c r="DL16" s="12">
        <v>126</v>
      </c>
      <c r="DM16" s="12">
        <v>79</v>
      </c>
      <c r="DN16" s="12">
        <v>0</v>
      </c>
      <c r="DO16" s="12">
        <v>0</v>
      </c>
      <c r="DP16" s="12">
        <v>84</v>
      </c>
      <c r="DQ16" s="12">
        <v>34</v>
      </c>
    </row>
    <row r="17" spans="1:121" ht="15" customHeight="1">
      <c r="A17" s="11" t="s">
        <v>39</v>
      </c>
      <c r="B17" s="12">
        <v>2578</v>
      </c>
      <c r="C17" s="12">
        <v>69</v>
      </c>
      <c r="D17" s="12">
        <v>0</v>
      </c>
      <c r="E17" s="12">
        <v>2702</v>
      </c>
      <c r="F17" s="12">
        <v>1345</v>
      </c>
      <c r="G17" s="12">
        <v>11</v>
      </c>
      <c r="H17" s="12">
        <v>0</v>
      </c>
      <c r="I17" s="12">
        <v>0</v>
      </c>
      <c r="J17" s="12">
        <v>14</v>
      </c>
      <c r="K17" s="12">
        <v>8</v>
      </c>
      <c r="L17" s="12">
        <v>10</v>
      </c>
      <c r="M17" s="12">
        <v>0</v>
      </c>
      <c r="N17" s="12">
        <v>0</v>
      </c>
      <c r="O17" s="12">
        <v>9</v>
      </c>
      <c r="P17" s="12">
        <v>3</v>
      </c>
      <c r="Q17" s="12">
        <v>2</v>
      </c>
      <c r="R17" s="12">
        <v>0</v>
      </c>
      <c r="S17" s="12">
        <v>0</v>
      </c>
      <c r="T17" s="12">
        <v>1</v>
      </c>
      <c r="U17" s="12">
        <v>3</v>
      </c>
      <c r="V17" s="12">
        <v>51</v>
      </c>
      <c r="W17" s="12">
        <v>25</v>
      </c>
      <c r="X17" s="12">
        <v>0</v>
      </c>
      <c r="Y17" s="12">
        <v>93</v>
      </c>
      <c r="Z17" s="12">
        <v>27</v>
      </c>
      <c r="AA17" s="12">
        <v>621</v>
      </c>
      <c r="AB17" s="12">
        <v>2</v>
      </c>
      <c r="AC17" s="12">
        <v>0</v>
      </c>
      <c r="AD17" s="12">
        <v>631</v>
      </c>
      <c r="AE17" s="12">
        <v>440</v>
      </c>
      <c r="AF17" s="12">
        <v>11</v>
      </c>
      <c r="AG17" s="12">
        <v>0</v>
      </c>
      <c r="AH17" s="12">
        <v>0</v>
      </c>
      <c r="AI17" s="12">
        <v>12</v>
      </c>
      <c r="AJ17" s="12">
        <v>0</v>
      </c>
      <c r="AK17" s="12">
        <v>23</v>
      </c>
      <c r="AL17" s="12">
        <v>0</v>
      </c>
      <c r="AM17" s="12">
        <v>0</v>
      </c>
      <c r="AN17" s="12">
        <v>32</v>
      </c>
      <c r="AO17" s="12">
        <v>25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132</v>
      </c>
      <c r="AV17" s="12">
        <v>0</v>
      </c>
      <c r="AW17" s="12">
        <v>0</v>
      </c>
      <c r="AX17" s="12">
        <v>149</v>
      </c>
      <c r="AY17" s="12">
        <v>42</v>
      </c>
      <c r="AZ17" s="12">
        <v>329</v>
      </c>
      <c r="BA17" s="12">
        <v>0</v>
      </c>
      <c r="BB17" s="12">
        <v>0</v>
      </c>
      <c r="BC17" s="12">
        <v>320</v>
      </c>
      <c r="BD17" s="12">
        <v>111</v>
      </c>
      <c r="BE17" s="12">
        <v>2</v>
      </c>
      <c r="BF17" s="12">
        <v>0</v>
      </c>
      <c r="BG17" s="12">
        <v>0</v>
      </c>
      <c r="BH17" s="12">
        <v>2</v>
      </c>
      <c r="BI17" s="12">
        <v>0</v>
      </c>
      <c r="BJ17" s="12">
        <v>28</v>
      </c>
      <c r="BK17" s="12">
        <v>13</v>
      </c>
      <c r="BL17" s="12">
        <v>0</v>
      </c>
      <c r="BM17" s="12">
        <v>41</v>
      </c>
      <c r="BN17" s="12">
        <v>8</v>
      </c>
      <c r="BO17" s="12">
        <v>342</v>
      </c>
      <c r="BP17" s="12">
        <v>1</v>
      </c>
      <c r="BQ17" s="12">
        <v>0</v>
      </c>
      <c r="BR17" s="12">
        <v>355</v>
      </c>
      <c r="BS17" s="12">
        <v>158</v>
      </c>
      <c r="BT17" s="12">
        <v>24</v>
      </c>
      <c r="BU17" s="12">
        <v>0</v>
      </c>
      <c r="BV17" s="12">
        <v>0</v>
      </c>
      <c r="BW17" s="12">
        <v>23</v>
      </c>
      <c r="BX17" s="12">
        <v>11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1</v>
      </c>
      <c r="CE17" s="12">
        <v>0</v>
      </c>
      <c r="CF17" s="12">
        <v>0</v>
      </c>
      <c r="CG17" s="12">
        <v>1</v>
      </c>
      <c r="CH17" s="12">
        <v>1</v>
      </c>
      <c r="CI17" s="12">
        <v>1</v>
      </c>
      <c r="CJ17" s="12">
        <v>0</v>
      </c>
      <c r="CK17" s="12">
        <v>0</v>
      </c>
      <c r="CL17" s="12">
        <v>1</v>
      </c>
      <c r="CM17" s="12">
        <v>0</v>
      </c>
      <c r="CN17" s="12">
        <v>64</v>
      </c>
      <c r="CO17" s="12">
        <v>0</v>
      </c>
      <c r="CP17" s="12">
        <v>0</v>
      </c>
      <c r="CQ17" s="12">
        <v>82</v>
      </c>
      <c r="CR17" s="12">
        <v>63</v>
      </c>
      <c r="CS17" s="12">
        <v>40</v>
      </c>
      <c r="CT17" s="12">
        <v>27</v>
      </c>
      <c r="CU17" s="12">
        <v>0</v>
      </c>
      <c r="CV17" s="12">
        <v>70</v>
      </c>
      <c r="CW17" s="12">
        <v>14</v>
      </c>
      <c r="CX17" s="12">
        <v>475</v>
      </c>
      <c r="CY17" s="12">
        <v>1</v>
      </c>
      <c r="CZ17" s="12">
        <v>0</v>
      </c>
      <c r="DA17" s="12">
        <v>439</v>
      </c>
      <c r="DB17" s="12">
        <v>329</v>
      </c>
      <c r="DC17" s="12">
        <v>2</v>
      </c>
      <c r="DD17" s="12">
        <v>0</v>
      </c>
      <c r="DE17" s="12">
        <v>0</v>
      </c>
      <c r="DF17" s="12">
        <v>8</v>
      </c>
      <c r="DG17" s="12">
        <v>0</v>
      </c>
      <c r="DH17" s="12">
        <v>280</v>
      </c>
      <c r="DI17" s="12">
        <v>0</v>
      </c>
      <c r="DJ17" s="12">
        <v>0</v>
      </c>
      <c r="DK17" s="12">
        <v>286</v>
      </c>
      <c r="DL17" s="12">
        <v>69</v>
      </c>
      <c r="DM17" s="12">
        <v>129</v>
      </c>
      <c r="DN17" s="12">
        <v>0</v>
      </c>
      <c r="DO17" s="12">
        <v>0</v>
      </c>
      <c r="DP17" s="12">
        <v>133</v>
      </c>
      <c r="DQ17" s="12">
        <v>33</v>
      </c>
    </row>
    <row r="18" spans="1:121" ht="15" customHeight="1">
      <c r="A18" s="11" t="s">
        <v>40</v>
      </c>
      <c r="B18" s="12">
        <v>307</v>
      </c>
      <c r="C18" s="12">
        <v>14</v>
      </c>
      <c r="D18" s="12">
        <v>0</v>
      </c>
      <c r="E18" s="12">
        <v>312</v>
      </c>
      <c r="F18" s="12">
        <v>128</v>
      </c>
      <c r="G18" s="12">
        <v>4</v>
      </c>
      <c r="H18" s="12">
        <v>0</v>
      </c>
      <c r="I18" s="12">
        <v>0</v>
      </c>
      <c r="J18" s="12">
        <v>2</v>
      </c>
      <c r="K18" s="12">
        <v>1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24</v>
      </c>
      <c r="W18" s="12">
        <v>8</v>
      </c>
      <c r="X18" s="12">
        <v>0</v>
      </c>
      <c r="Y18" s="12">
        <v>28</v>
      </c>
      <c r="Z18" s="12">
        <v>3</v>
      </c>
      <c r="AA18" s="12">
        <v>98</v>
      </c>
      <c r="AB18" s="12">
        <v>1</v>
      </c>
      <c r="AC18" s="12">
        <v>0</v>
      </c>
      <c r="AD18" s="12">
        <v>100</v>
      </c>
      <c r="AE18" s="12">
        <v>51</v>
      </c>
      <c r="AF18" s="12">
        <v>0</v>
      </c>
      <c r="AG18" s="12">
        <v>0</v>
      </c>
      <c r="AH18" s="12">
        <v>0</v>
      </c>
      <c r="AI18" s="12">
        <v>1</v>
      </c>
      <c r="AJ18" s="12">
        <v>0</v>
      </c>
      <c r="AK18" s="12">
        <v>2</v>
      </c>
      <c r="AL18" s="12">
        <v>0</v>
      </c>
      <c r="AM18" s="12">
        <v>0</v>
      </c>
      <c r="AN18" s="12">
        <v>5</v>
      </c>
      <c r="AO18" s="12">
        <v>2</v>
      </c>
      <c r="AP18" s="12">
        <v>1</v>
      </c>
      <c r="AQ18" s="12">
        <v>0</v>
      </c>
      <c r="AR18" s="12">
        <v>0</v>
      </c>
      <c r="AS18" s="12">
        <v>0</v>
      </c>
      <c r="AT18" s="12">
        <v>1</v>
      </c>
      <c r="AU18" s="12">
        <v>16</v>
      </c>
      <c r="AV18" s="12">
        <v>0</v>
      </c>
      <c r="AW18" s="12">
        <v>0</v>
      </c>
      <c r="AX18" s="12">
        <v>15</v>
      </c>
      <c r="AY18" s="12">
        <v>2</v>
      </c>
      <c r="AZ18" s="12">
        <v>21</v>
      </c>
      <c r="BA18" s="12">
        <v>0</v>
      </c>
      <c r="BB18" s="12">
        <v>0</v>
      </c>
      <c r="BC18" s="12">
        <v>21</v>
      </c>
      <c r="BD18" s="12">
        <v>7</v>
      </c>
      <c r="BE18" s="12">
        <v>1</v>
      </c>
      <c r="BF18" s="12">
        <v>0</v>
      </c>
      <c r="BG18" s="12">
        <v>0</v>
      </c>
      <c r="BH18" s="12">
        <v>1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32</v>
      </c>
      <c r="BP18" s="12">
        <v>0</v>
      </c>
      <c r="BQ18" s="12">
        <v>0</v>
      </c>
      <c r="BR18" s="12">
        <v>23</v>
      </c>
      <c r="BS18" s="12">
        <v>14</v>
      </c>
      <c r="BT18" s="12">
        <v>18</v>
      </c>
      <c r="BU18" s="12">
        <v>0</v>
      </c>
      <c r="BV18" s="12">
        <v>0</v>
      </c>
      <c r="BW18" s="12">
        <v>10</v>
      </c>
      <c r="BX18" s="12">
        <v>1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1</v>
      </c>
      <c r="CJ18" s="12">
        <v>0</v>
      </c>
      <c r="CK18" s="12">
        <v>0</v>
      </c>
      <c r="CL18" s="12">
        <v>1</v>
      </c>
      <c r="CM18" s="12">
        <v>0</v>
      </c>
      <c r="CN18" s="12">
        <v>4</v>
      </c>
      <c r="CO18" s="12">
        <v>0</v>
      </c>
      <c r="CP18" s="12">
        <v>0</v>
      </c>
      <c r="CQ18" s="12">
        <v>3</v>
      </c>
      <c r="CR18" s="12">
        <v>4</v>
      </c>
      <c r="CS18" s="12">
        <v>7</v>
      </c>
      <c r="CT18" s="12">
        <v>3</v>
      </c>
      <c r="CU18" s="12">
        <v>0</v>
      </c>
      <c r="CV18" s="12">
        <v>10</v>
      </c>
      <c r="CW18" s="12">
        <v>5</v>
      </c>
      <c r="CX18" s="12">
        <v>59</v>
      </c>
      <c r="CY18" s="12">
        <v>2</v>
      </c>
      <c r="CZ18" s="12">
        <v>0</v>
      </c>
      <c r="DA18" s="12">
        <v>67</v>
      </c>
      <c r="DB18" s="12">
        <v>31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16</v>
      </c>
      <c r="DI18" s="12">
        <v>0</v>
      </c>
      <c r="DJ18" s="12">
        <v>0</v>
      </c>
      <c r="DK18" s="12">
        <v>21</v>
      </c>
      <c r="DL18" s="12">
        <v>6</v>
      </c>
      <c r="DM18" s="12">
        <v>3</v>
      </c>
      <c r="DN18" s="12">
        <v>0</v>
      </c>
      <c r="DO18" s="12">
        <v>0</v>
      </c>
      <c r="DP18" s="12">
        <v>3</v>
      </c>
      <c r="DQ18" s="12">
        <v>0</v>
      </c>
    </row>
    <row r="19" spans="1:121" ht="15" customHeight="1">
      <c r="A19" s="11" t="s">
        <v>41</v>
      </c>
      <c r="B19" s="12">
        <v>1053</v>
      </c>
      <c r="C19" s="12">
        <v>34</v>
      </c>
      <c r="D19" s="12">
        <v>0</v>
      </c>
      <c r="E19" s="12">
        <v>925</v>
      </c>
      <c r="F19" s="12">
        <v>588</v>
      </c>
      <c r="G19" s="12">
        <v>3</v>
      </c>
      <c r="H19" s="12">
        <v>0</v>
      </c>
      <c r="I19" s="12">
        <v>0</v>
      </c>
      <c r="J19" s="12">
        <v>2</v>
      </c>
      <c r="K19" s="12">
        <v>2</v>
      </c>
      <c r="L19" s="12">
        <v>9</v>
      </c>
      <c r="M19" s="12">
        <v>0</v>
      </c>
      <c r="N19" s="12">
        <v>0</v>
      </c>
      <c r="O19" s="12">
        <v>8</v>
      </c>
      <c r="P19" s="12">
        <v>2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38</v>
      </c>
      <c r="W19" s="12">
        <v>16</v>
      </c>
      <c r="X19" s="12">
        <v>0</v>
      </c>
      <c r="Y19" s="12">
        <v>52</v>
      </c>
      <c r="Z19" s="12">
        <v>7</v>
      </c>
      <c r="AA19" s="12">
        <v>282</v>
      </c>
      <c r="AB19" s="12">
        <v>1</v>
      </c>
      <c r="AC19" s="12">
        <v>0</v>
      </c>
      <c r="AD19" s="12">
        <v>237</v>
      </c>
      <c r="AE19" s="12">
        <v>210</v>
      </c>
      <c r="AF19" s="12">
        <v>1</v>
      </c>
      <c r="AG19" s="12">
        <v>1</v>
      </c>
      <c r="AH19" s="12">
        <v>0</v>
      </c>
      <c r="AI19" s="12">
        <v>4</v>
      </c>
      <c r="AJ19" s="12">
        <v>0</v>
      </c>
      <c r="AK19" s="12">
        <v>13</v>
      </c>
      <c r="AL19" s="12">
        <v>0</v>
      </c>
      <c r="AM19" s="12">
        <v>0</v>
      </c>
      <c r="AN19" s="12">
        <v>8</v>
      </c>
      <c r="AO19" s="12">
        <v>9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55</v>
      </c>
      <c r="AV19" s="12">
        <v>0</v>
      </c>
      <c r="AW19" s="12">
        <v>0</v>
      </c>
      <c r="AX19" s="12">
        <v>58</v>
      </c>
      <c r="AY19" s="12">
        <v>13</v>
      </c>
      <c r="AZ19" s="12">
        <v>127</v>
      </c>
      <c r="BA19" s="12">
        <v>0</v>
      </c>
      <c r="BB19" s="12">
        <v>0</v>
      </c>
      <c r="BC19" s="12">
        <v>89</v>
      </c>
      <c r="BD19" s="12">
        <v>59</v>
      </c>
      <c r="BE19" s="12">
        <v>3</v>
      </c>
      <c r="BF19" s="12">
        <v>0</v>
      </c>
      <c r="BG19" s="12">
        <v>0</v>
      </c>
      <c r="BH19" s="12">
        <v>2</v>
      </c>
      <c r="BI19" s="12">
        <v>1</v>
      </c>
      <c r="BJ19" s="12">
        <v>11</v>
      </c>
      <c r="BK19" s="12">
        <v>6</v>
      </c>
      <c r="BL19" s="12">
        <v>0</v>
      </c>
      <c r="BM19" s="12">
        <v>17</v>
      </c>
      <c r="BN19" s="12">
        <v>5</v>
      </c>
      <c r="BO19" s="12">
        <v>124</v>
      </c>
      <c r="BP19" s="12">
        <v>0</v>
      </c>
      <c r="BQ19" s="12">
        <v>0</v>
      </c>
      <c r="BR19" s="12">
        <v>111</v>
      </c>
      <c r="BS19" s="12">
        <v>65</v>
      </c>
      <c r="BT19" s="12">
        <v>6</v>
      </c>
      <c r="BU19" s="12">
        <v>0</v>
      </c>
      <c r="BV19" s="12">
        <v>0</v>
      </c>
      <c r="BW19" s="12">
        <v>8</v>
      </c>
      <c r="BX19" s="12">
        <v>4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2</v>
      </c>
      <c r="CE19" s="12">
        <v>0</v>
      </c>
      <c r="CF19" s="12">
        <v>0</v>
      </c>
      <c r="CG19" s="12">
        <v>2</v>
      </c>
      <c r="CH19" s="12">
        <v>0</v>
      </c>
      <c r="CI19" s="12">
        <v>1</v>
      </c>
      <c r="CJ19" s="12">
        <v>0</v>
      </c>
      <c r="CK19" s="12">
        <v>0</v>
      </c>
      <c r="CL19" s="12">
        <v>1</v>
      </c>
      <c r="CM19" s="12">
        <v>0</v>
      </c>
      <c r="CN19" s="12">
        <v>52</v>
      </c>
      <c r="CO19" s="12">
        <v>0</v>
      </c>
      <c r="CP19" s="12">
        <v>0</v>
      </c>
      <c r="CQ19" s="12">
        <v>39</v>
      </c>
      <c r="CR19" s="12">
        <v>47</v>
      </c>
      <c r="CS19" s="12">
        <v>36</v>
      </c>
      <c r="CT19" s="12">
        <v>10</v>
      </c>
      <c r="CU19" s="12">
        <v>0</v>
      </c>
      <c r="CV19" s="12">
        <v>37</v>
      </c>
      <c r="CW19" s="12">
        <v>10</v>
      </c>
      <c r="CX19" s="12">
        <v>153</v>
      </c>
      <c r="CY19" s="12">
        <v>0</v>
      </c>
      <c r="CZ19" s="12">
        <v>0</v>
      </c>
      <c r="DA19" s="12">
        <v>118</v>
      </c>
      <c r="DB19" s="12">
        <v>101</v>
      </c>
      <c r="DC19" s="12">
        <v>4</v>
      </c>
      <c r="DD19" s="12">
        <v>0</v>
      </c>
      <c r="DE19" s="12">
        <v>0</v>
      </c>
      <c r="DF19" s="12">
        <v>4</v>
      </c>
      <c r="DG19" s="12">
        <v>0</v>
      </c>
      <c r="DH19" s="12">
        <v>80</v>
      </c>
      <c r="DI19" s="12">
        <v>0</v>
      </c>
      <c r="DJ19" s="12">
        <v>0</v>
      </c>
      <c r="DK19" s="12">
        <v>74</v>
      </c>
      <c r="DL19" s="12">
        <v>35</v>
      </c>
      <c r="DM19" s="12">
        <v>53</v>
      </c>
      <c r="DN19" s="12">
        <v>0</v>
      </c>
      <c r="DO19" s="12">
        <v>0</v>
      </c>
      <c r="DP19" s="12">
        <v>54</v>
      </c>
      <c r="DQ19" s="12">
        <v>18</v>
      </c>
    </row>
    <row r="20" spans="1:121" ht="15" customHeight="1">
      <c r="A20" s="11" t="s">
        <v>42</v>
      </c>
      <c r="B20" s="12">
        <v>2945</v>
      </c>
      <c r="C20" s="12">
        <v>46</v>
      </c>
      <c r="D20" s="12">
        <v>0</v>
      </c>
      <c r="E20" s="12">
        <v>2898</v>
      </c>
      <c r="F20" s="12">
        <v>1353</v>
      </c>
      <c r="G20" s="12">
        <v>5</v>
      </c>
      <c r="H20" s="12">
        <v>0</v>
      </c>
      <c r="I20" s="12">
        <v>0</v>
      </c>
      <c r="J20" s="12">
        <v>6</v>
      </c>
      <c r="K20" s="12">
        <v>3</v>
      </c>
      <c r="L20" s="12">
        <v>55</v>
      </c>
      <c r="M20" s="12">
        <v>0</v>
      </c>
      <c r="N20" s="12">
        <v>0</v>
      </c>
      <c r="O20" s="12">
        <v>41</v>
      </c>
      <c r="P20" s="12">
        <v>22</v>
      </c>
      <c r="Q20" s="12">
        <v>1</v>
      </c>
      <c r="R20" s="12">
        <v>0</v>
      </c>
      <c r="S20" s="12">
        <v>0</v>
      </c>
      <c r="T20" s="12">
        <v>2</v>
      </c>
      <c r="U20" s="12">
        <v>1</v>
      </c>
      <c r="V20" s="12">
        <v>44</v>
      </c>
      <c r="W20" s="12">
        <v>22</v>
      </c>
      <c r="X20" s="12">
        <v>0</v>
      </c>
      <c r="Y20" s="12">
        <v>68</v>
      </c>
      <c r="Z20" s="12">
        <v>12</v>
      </c>
      <c r="AA20" s="12">
        <v>656</v>
      </c>
      <c r="AB20" s="12">
        <v>3</v>
      </c>
      <c r="AC20" s="12">
        <v>0</v>
      </c>
      <c r="AD20" s="12">
        <v>638</v>
      </c>
      <c r="AE20" s="12">
        <v>365</v>
      </c>
      <c r="AF20" s="12">
        <v>11</v>
      </c>
      <c r="AG20" s="12">
        <v>2</v>
      </c>
      <c r="AH20" s="12">
        <v>0</v>
      </c>
      <c r="AI20" s="12">
        <v>9</v>
      </c>
      <c r="AJ20" s="12">
        <v>4</v>
      </c>
      <c r="AK20" s="12">
        <v>29</v>
      </c>
      <c r="AL20" s="12">
        <v>0</v>
      </c>
      <c r="AM20" s="12">
        <v>0</v>
      </c>
      <c r="AN20" s="12">
        <v>33</v>
      </c>
      <c r="AO20" s="12">
        <v>20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175</v>
      </c>
      <c r="AV20" s="12">
        <v>0</v>
      </c>
      <c r="AW20" s="12">
        <v>0</v>
      </c>
      <c r="AX20" s="12">
        <v>158</v>
      </c>
      <c r="AY20" s="12">
        <v>46</v>
      </c>
      <c r="AZ20" s="12">
        <v>351</v>
      </c>
      <c r="BA20" s="12">
        <v>1</v>
      </c>
      <c r="BB20" s="12">
        <v>0</v>
      </c>
      <c r="BC20" s="12">
        <v>333</v>
      </c>
      <c r="BD20" s="12">
        <v>109</v>
      </c>
      <c r="BE20" s="12">
        <v>4</v>
      </c>
      <c r="BF20" s="12">
        <v>0</v>
      </c>
      <c r="BG20" s="12">
        <v>0</v>
      </c>
      <c r="BH20" s="12">
        <v>5</v>
      </c>
      <c r="BI20" s="12">
        <v>0</v>
      </c>
      <c r="BJ20" s="12">
        <v>15</v>
      </c>
      <c r="BK20" s="12">
        <v>2</v>
      </c>
      <c r="BL20" s="12">
        <v>0</v>
      </c>
      <c r="BM20" s="12">
        <v>17</v>
      </c>
      <c r="BN20" s="12">
        <v>6</v>
      </c>
      <c r="BO20" s="12">
        <v>266</v>
      </c>
      <c r="BP20" s="12">
        <v>1</v>
      </c>
      <c r="BQ20" s="12">
        <v>0</v>
      </c>
      <c r="BR20" s="12">
        <v>253</v>
      </c>
      <c r="BS20" s="12">
        <v>140</v>
      </c>
      <c r="BT20" s="12">
        <v>190</v>
      </c>
      <c r="BU20" s="12">
        <v>2</v>
      </c>
      <c r="BV20" s="12">
        <v>0</v>
      </c>
      <c r="BW20" s="12">
        <v>179</v>
      </c>
      <c r="BX20" s="12">
        <v>74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2</v>
      </c>
      <c r="CE20" s="12">
        <v>0</v>
      </c>
      <c r="CF20" s="12">
        <v>0</v>
      </c>
      <c r="CG20" s="12">
        <v>1</v>
      </c>
      <c r="CH20" s="12">
        <v>2</v>
      </c>
      <c r="CI20" s="12">
        <v>0</v>
      </c>
      <c r="CJ20" s="12">
        <v>0</v>
      </c>
      <c r="CK20" s="12">
        <v>0</v>
      </c>
      <c r="CL20" s="12">
        <v>0</v>
      </c>
      <c r="CM20" s="12">
        <v>1</v>
      </c>
      <c r="CN20" s="12">
        <v>88</v>
      </c>
      <c r="CO20" s="12">
        <v>0</v>
      </c>
      <c r="CP20" s="12">
        <v>0</v>
      </c>
      <c r="CQ20" s="12">
        <v>82</v>
      </c>
      <c r="CR20" s="12">
        <v>68</v>
      </c>
      <c r="CS20" s="12">
        <v>29</v>
      </c>
      <c r="CT20" s="12">
        <v>9</v>
      </c>
      <c r="CU20" s="12">
        <v>0</v>
      </c>
      <c r="CV20" s="12">
        <v>36</v>
      </c>
      <c r="CW20" s="12">
        <v>8</v>
      </c>
      <c r="CX20" s="12">
        <v>428</v>
      </c>
      <c r="CY20" s="12">
        <v>4</v>
      </c>
      <c r="CZ20" s="12">
        <v>0</v>
      </c>
      <c r="DA20" s="12">
        <v>429</v>
      </c>
      <c r="DB20" s="12">
        <v>252</v>
      </c>
      <c r="DC20" s="12">
        <v>1</v>
      </c>
      <c r="DD20" s="12">
        <v>0</v>
      </c>
      <c r="DE20" s="12">
        <v>0</v>
      </c>
      <c r="DF20" s="12">
        <v>1</v>
      </c>
      <c r="DG20" s="12">
        <v>0</v>
      </c>
      <c r="DH20" s="12">
        <v>440</v>
      </c>
      <c r="DI20" s="12">
        <v>0</v>
      </c>
      <c r="DJ20" s="12">
        <v>0</v>
      </c>
      <c r="DK20" s="12">
        <v>463</v>
      </c>
      <c r="DL20" s="12">
        <v>165</v>
      </c>
      <c r="DM20" s="12">
        <v>155</v>
      </c>
      <c r="DN20" s="12">
        <v>0</v>
      </c>
      <c r="DO20" s="12">
        <v>0</v>
      </c>
      <c r="DP20" s="12">
        <v>144</v>
      </c>
      <c r="DQ20" s="12">
        <v>55</v>
      </c>
    </row>
    <row r="21" spans="1:121" ht="15" customHeight="1">
      <c r="A21" s="11" t="s">
        <v>43</v>
      </c>
      <c r="B21" s="12">
        <v>931</v>
      </c>
      <c r="C21" s="12">
        <v>20</v>
      </c>
      <c r="D21" s="12">
        <v>0</v>
      </c>
      <c r="E21" s="12">
        <v>828</v>
      </c>
      <c r="F21" s="12">
        <v>509</v>
      </c>
      <c r="G21" s="12">
        <v>1</v>
      </c>
      <c r="H21" s="12">
        <v>0</v>
      </c>
      <c r="I21" s="12">
        <v>0</v>
      </c>
      <c r="J21" s="12">
        <v>1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33</v>
      </c>
      <c r="W21" s="12">
        <v>9</v>
      </c>
      <c r="X21" s="12">
        <v>0</v>
      </c>
      <c r="Y21" s="12">
        <v>40</v>
      </c>
      <c r="Z21" s="12">
        <v>13</v>
      </c>
      <c r="AA21" s="12">
        <v>222</v>
      </c>
      <c r="AB21" s="12">
        <v>1</v>
      </c>
      <c r="AC21" s="12">
        <v>0</v>
      </c>
      <c r="AD21" s="12">
        <v>177</v>
      </c>
      <c r="AE21" s="12">
        <v>152</v>
      </c>
      <c r="AF21" s="12">
        <v>5</v>
      </c>
      <c r="AG21" s="12">
        <v>1</v>
      </c>
      <c r="AH21" s="12">
        <v>0</v>
      </c>
      <c r="AI21" s="12">
        <v>4</v>
      </c>
      <c r="AJ21" s="12">
        <v>3</v>
      </c>
      <c r="AK21" s="12">
        <v>8</v>
      </c>
      <c r="AL21" s="12">
        <v>2</v>
      </c>
      <c r="AM21" s="12">
        <v>0</v>
      </c>
      <c r="AN21" s="12">
        <v>6</v>
      </c>
      <c r="AO21" s="12">
        <v>8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55</v>
      </c>
      <c r="AV21" s="12">
        <v>0</v>
      </c>
      <c r="AW21" s="12">
        <v>0</v>
      </c>
      <c r="AX21" s="12">
        <v>59</v>
      </c>
      <c r="AY21" s="12">
        <v>8</v>
      </c>
      <c r="AZ21" s="12">
        <v>100</v>
      </c>
      <c r="BA21" s="12">
        <v>0</v>
      </c>
      <c r="BB21" s="12">
        <v>0</v>
      </c>
      <c r="BC21" s="12">
        <v>96</v>
      </c>
      <c r="BD21" s="12">
        <v>54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5</v>
      </c>
      <c r="BK21" s="12">
        <v>0</v>
      </c>
      <c r="BL21" s="12">
        <v>0</v>
      </c>
      <c r="BM21" s="12">
        <v>3</v>
      </c>
      <c r="BN21" s="12">
        <v>3</v>
      </c>
      <c r="BO21" s="12">
        <v>78</v>
      </c>
      <c r="BP21" s="12">
        <v>0</v>
      </c>
      <c r="BQ21" s="12">
        <v>0</v>
      </c>
      <c r="BR21" s="12">
        <v>72</v>
      </c>
      <c r="BS21" s="12">
        <v>52</v>
      </c>
      <c r="BT21" s="12">
        <v>64</v>
      </c>
      <c r="BU21" s="12">
        <v>0</v>
      </c>
      <c r="BV21" s="12">
        <v>0</v>
      </c>
      <c r="BW21" s="12">
        <v>58</v>
      </c>
      <c r="BX21" s="12">
        <v>11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1</v>
      </c>
      <c r="CE21" s="12">
        <v>0</v>
      </c>
      <c r="CF21" s="12">
        <v>0</v>
      </c>
      <c r="CG21" s="12">
        <v>2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17</v>
      </c>
      <c r="CO21" s="12">
        <v>0</v>
      </c>
      <c r="CP21" s="12">
        <v>0</v>
      </c>
      <c r="CQ21" s="12">
        <v>12</v>
      </c>
      <c r="CR21" s="12">
        <v>20</v>
      </c>
      <c r="CS21" s="12">
        <v>23</v>
      </c>
      <c r="CT21" s="12">
        <v>6</v>
      </c>
      <c r="CU21" s="12">
        <v>0</v>
      </c>
      <c r="CV21" s="12">
        <v>25</v>
      </c>
      <c r="CW21" s="12">
        <v>8</v>
      </c>
      <c r="CX21" s="12">
        <v>168</v>
      </c>
      <c r="CY21" s="12">
        <v>1</v>
      </c>
      <c r="CZ21" s="12">
        <v>0</v>
      </c>
      <c r="DA21" s="12">
        <v>136</v>
      </c>
      <c r="DB21" s="12">
        <v>118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80</v>
      </c>
      <c r="DI21" s="12">
        <v>0</v>
      </c>
      <c r="DJ21" s="12">
        <v>0</v>
      </c>
      <c r="DK21" s="12">
        <v>93</v>
      </c>
      <c r="DL21" s="12">
        <v>11</v>
      </c>
      <c r="DM21" s="12">
        <v>71</v>
      </c>
      <c r="DN21" s="12">
        <v>0</v>
      </c>
      <c r="DO21" s="12">
        <v>0</v>
      </c>
      <c r="DP21" s="12">
        <v>44</v>
      </c>
      <c r="DQ21" s="12">
        <v>47</v>
      </c>
    </row>
    <row r="22" spans="1:121" ht="15" customHeight="1">
      <c r="A22" s="11" t="s">
        <v>44</v>
      </c>
      <c r="B22" s="12">
        <v>307</v>
      </c>
      <c r="C22" s="12">
        <v>2</v>
      </c>
      <c r="D22" s="12">
        <v>0</v>
      </c>
      <c r="E22" s="12">
        <v>274</v>
      </c>
      <c r="F22" s="12">
        <v>173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6</v>
      </c>
      <c r="M22" s="12">
        <v>0</v>
      </c>
      <c r="N22" s="12">
        <v>0</v>
      </c>
      <c r="O22" s="12">
        <v>5</v>
      </c>
      <c r="P22" s="12">
        <v>4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14</v>
      </c>
      <c r="W22" s="12">
        <v>0</v>
      </c>
      <c r="X22" s="12">
        <v>0</v>
      </c>
      <c r="Y22" s="12">
        <v>15</v>
      </c>
      <c r="Z22" s="12">
        <v>0</v>
      </c>
      <c r="AA22" s="12">
        <v>57</v>
      </c>
      <c r="AB22" s="12">
        <v>0</v>
      </c>
      <c r="AC22" s="12">
        <v>0</v>
      </c>
      <c r="AD22" s="12">
        <v>53</v>
      </c>
      <c r="AE22" s="12">
        <v>43</v>
      </c>
      <c r="AF22" s="12">
        <v>1</v>
      </c>
      <c r="AG22" s="12">
        <v>0</v>
      </c>
      <c r="AH22" s="12">
        <v>0</v>
      </c>
      <c r="AI22" s="12">
        <v>2</v>
      </c>
      <c r="AJ22" s="12">
        <v>0</v>
      </c>
      <c r="AK22" s="12">
        <v>2</v>
      </c>
      <c r="AL22" s="12">
        <v>0</v>
      </c>
      <c r="AM22" s="12">
        <v>0</v>
      </c>
      <c r="AN22" s="12">
        <v>4</v>
      </c>
      <c r="AO22" s="12">
        <v>1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31</v>
      </c>
      <c r="AV22" s="12">
        <v>0</v>
      </c>
      <c r="AW22" s="12">
        <v>0</v>
      </c>
      <c r="AX22" s="12">
        <v>22</v>
      </c>
      <c r="AY22" s="12">
        <v>14</v>
      </c>
      <c r="AZ22" s="12">
        <v>51</v>
      </c>
      <c r="BA22" s="12">
        <v>0</v>
      </c>
      <c r="BB22" s="12">
        <v>0</v>
      </c>
      <c r="BC22" s="12">
        <v>33</v>
      </c>
      <c r="BD22" s="12">
        <v>29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4</v>
      </c>
      <c r="BK22" s="12">
        <v>1</v>
      </c>
      <c r="BL22" s="12">
        <v>0</v>
      </c>
      <c r="BM22" s="12">
        <v>5</v>
      </c>
      <c r="BN22" s="12">
        <v>1</v>
      </c>
      <c r="BO22" s="12">
        <v>46</v>
      </c>
      <c r="BP22" s="12">
        <v>0</v>
      </c>
      <c r="BQ22" s="12">
        <v>0</v>
      </c>
      <c r="BR22" s="12">
        <v>46</v>
      </c>
      <c r="BS22" s="12">
        <v>25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7</v>
      </c>
      <c r="CO22" s="12">
        <v>0</v>
      </c>
      <c r="CP22" s="12">
        <v>0</v>
      </c>
      <c r="CQ22" s="12">
        <v>7</v>
      </c>
      <c r="CR22" s="12">
        <v>2</v>
      </c>
      <c r="CS22" s="12">
        <v>5</v>
      </c>
      <c r="CT22" s="12">
        <v>0</v>
      </c>
      <c r="CU22" s="12">
        <v>0</v>
      </c>
      <c r="CV22" s="12">
        <v>8</v>
      </c>
      <c r="CW22" s="12">
        <v>0</v>
      </c>
      <c r="CX22" s="12">
        <v>44</v>
      </c>
      <c r="CY22" s="12">
        <v>0</v>
      </c>
      <c r="CZ22" s="12">
        <v>0</v>
      </c>
      <c r="DA22" s="12">
        <v>27</v>
      </c>
      <c r="DB22" s="12">
        <v>36</v>
      </c>
      <c r="DC22" s="12">
        <v>0</v>
      </c>
      <c r="DD22" s="12">
        <v>0</v>
      </c>
      <c r="DE22" s="12">
        <v>0</v>
      </c>
      <c r="DF22" s="12">
        <v>1</v>
      </c>
      <c r="DG22" s="12">
        <v>0</v>
      </c>
      <c r="DH22" s="12">
        <v>26</v>
      </c>
      <c r="DI22" s="12">
        <v>1</v>
      </c>
      <c r="DJ22" s="12">
        <v>0</v>
      </c>
      <c r="DK22" s="12">
        <v>33</v>
      </c>
      <c r="DL22" s="12">
        <v>9</v>
      </c>
      <c r="DM22" s="12">
        <v>13</v>
      </c>
      <c r="DN22" s="12">
        <v>0</v>
      </c>
      <c r="DO22" s="12">
        <v>0</v>
      </c>
      <c r="DP22" s="12">
        <v>13</v>
      </c>
      <c r="DQ22" s="12">
        <v>9</v>
      </c>
    </row>
    <row r="23" spans="1:121" ht="15" customHeight="1">
      <c r="A23" s="11" t="s">
        <v>45</v>
      </c>
      <c r="B23" s="12">
        <v>959</v>
      </c>
      <c r="C23" s="12">
        <v>21</v>
      </c>
      <c r="D23" s="12">
        <v>0</v>
      </c>
      <c r="E23" s="12">
        <v>927</v>
      </c>
      <c r="F23" s="12">
        <v>522</v>
      </c>
      <c r="G23" s="12">
        <v>3</v>
      </c>
      <c r="H23" s="12">
        <v>0</v>
      </c>
      <c r="I23" s="12">
        <v>0</v>
      </c>
      <c r="J23" s="12">
        <v>3</v>
      </c>
      <c r="K23" s="12">
        <v>1</v>
      </c>
      <c r="L23" s="12">
        <v>1</v>
      </c>
      <c r="M23" s="12">
        <v>0</v>
      </c>
      <c r="N23" s="12">
        <v>0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31</v>
      </c>
      <c r="W23" s="12">
        <v>8</v>
      </c>
      <c r="X23" s="12">
        <v>0</v>
      </c>
      <c r="Y23" s="12">
        <v>41</v>
      </c>
      <c r="Z23" s="12">
        <v>6</v>
      </c>
      <c r="AA23" s="12">
        <v>205</v>
      </c>
      <c r="AB23" s="12">
        <v>0</v>
      </c>
      <c r="AC23" s="12">
        <v>0</v>
      </c>
      <c r="AD23" s="12">
        <v>213</v>
      </c>
      <c r="AE23" s="12">
        <v>130</v>
      </c>
      <c r="AF23" s="12">
        <v>3</v>
      </c>
      <c r="AG23" s="12">
        <v>0</v>
      </c>
      <c r="AH23" s="12">
        <v>0</v>
      </c>
      <c r="AI23" s="12">
        <v>2</v>
      </c>
      <c r="AJ23" s="12">
        <v>1</v>
      </c>
      <c r="AK23" s="12">
        <v>9</v>
      </c>
      <c r="AL23" s="12">
        <v>0</v>
      </c>
      <c r="AM23" s="12">
        <v>0</v>
      </c>
      <c r="AN23" s="12">
        <v>6</v>
      </c>
      <c r="AO23" s="12">
        <v>10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54</v>
      </c>
      <c r="AV23" s="12">
        <v>0</v>
      </c>
      <c r="AW23" s="12">
        <v>0</v>
      </c>
      <c r="AX23" s="12">
        <v>56</v>
      </c>
      <c r="AY23" s="12">
        <v>14</v>
      </c>
      <c r="AZ23" s="12">
        <v>103</v>
      </c>
      <c r="BA23" s="12">
        <v>0</v>
      </c>
      <c r="BB23" s="12">
        <v>0</v>
      </c>
      <c r="BC23" s="12">
        <v>90</v>
      </c>
      <c r="BD23" s="12">
        <v>47</v>
      </c>
      <c r="BE23" s="12">
        <v>26</v>
      </c>
      <c r="BF23" s="12">
        <v>0</v>
      </c>
      <c r="BG23" s="12">
        <v>0</v>
      </c>
      <c r="BH23" s="12">
        <v>17</v>
      </c>
      <c r="BI23" s="12">
        <v>16</v>
      </c>
      <c r="BJ23" s="12">
        <v>11</v>
      </c>
      <c r="BK23" s="12">
        <v>3</v>
      </c>
      <c r="BL23" s="12">
        <v>0</v>
      </c>
      <c r="BM23" s="12">
        <v>12</v>
      </c>
      <c r="BN23" s="12">
        <v>3</v>
      </c>
      <c r="BO23" s="12">
        <v>112</v>
      </c>
      <c r="BP23" s="12">
        <v>0</v>
      </c>
      <c r="BQ23" s="12">
        <v>0</v>
      </c>
      <c r="BR23" s="12">
        <v>94</v>
      </c>
      <c r="BS23" s="12">
        <v>82</v>
      </c>
      <c r="BT23" s="12">
        <v>3</v>
      </c>
      <c r="BU23" s="12">
        <v>0</v>
      </c>
      <c r="BV23" s="12">
        <v>0</v>
      </c>
      <c r="BW23" s="12">
        <v>1</v>
      </c>
      <c r="BX23" s="12">
        <v>3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4</v>
      </c>
      <c r="CE23" s="12">
        <v>0</v>
      </c>
      <c r="CF23" s="12">
        <v>0</v>
      </c>
      <c r="CG23" s="12">
        <v>0</v>
      </c>
      <c r="CH23" s="12">
        <v>5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19</v>
      </c>
      <c r="CO23" s="12">
        <v>0</v>
      </c>
      <c r="CP23" s="12">
        <v>0</v>
      </c>
      <c r="CQ23" s="12">
        <v>26</v>
      </c>
      <c r="CR23" s="12">
        <v>18</v>
      </c>
      <c r="CS23" s="12">
        <v>16</v>
      </c>
      <c r="CT23" s="12">
        <v>10</v>
      </c>
      <c r="CU23" s="12">
        <v>0</v>
      </c>
      <c r="CV23" s="12">
        <v>26</v>
      </c>
      <c r="CW23" s="12">
        <v>6</v>
      </c>
      <c r="CX23" s="12">
        <v>167</v>
      </c>
      <c r="CY23" s="12">
        <v>0</v>
      </c>
      <c r="CZ23" s="12">
        <v>0</v>
      </c>
      <c r="DA23" s="12">
        <v>141</v>
      </c>
      <c r="DB23" s="12">
        <v>127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188</v>
      </c>
      <c r="DI23" s="12">
        <v>0</v>
      </c>
      <c r="DJ23" s="12">
        <v>0</v>
      </c>
      <c r="DK23" s="12">
        <v>191</v>
      </c>
      <c r="DL23" s="12">
        <v>53</v>
      </c>
      <c r="DM23" s="12">
        <v>4</v>
      </c>
      <c r="DN23" s="12">
        <v>0</v>
      </c>
      <c r="DO23" s="12">
        <v>0</v>
      </c>
      <c r="DP23" s="12">
        <v>7</v>
      </c>
      <c r="DQ23" s="12">
        <v>0</v>
      </c>
    </row>
    <row r="24" spans="1:121" ht="15" customHeight="1" thickBot="1">
      <c r="A24" s="11" t="s">
        <v>46</v>
      </c>
      <c r="B24" s="14">
        <v>140</v>
      </c>
      <c r="C24" s="14">
        <v>1</v>
      </c>
      <c r="D24" s="14">
        <v>0</v>
      </c>
      <c r="E24" s="14">
        <v>136</v>
      </c>
      <c r="F24" s="14">
        <v>85</v>
      </c>
      <c r="G24" s="14">
        <v>1</v>
      </c>
      <c r="H24" s="14">
        <v>0</v>
      </c>
      <c r="I24" s="14">
        <v>0</v>
      </c>
      <c r="J24" s="14">
        <v>0</v>
      </c>
      <c r="K24" s="14">
        <v>1</v>
      </c>
      <c r="L24" s="14">
        <v>1</v>
      </c>
      <c r="M24" s="14">
        <v>0</v>
      </c>
      <c r="N24" s="14">
        <v>0</v>
      </c>
      <c r="O24" s="14">
        <v>3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2</v>
      </c>
      <c r="W24" s="14">
        <v>0</v>
      </c>
      <c r="X24" s="14">
        <v>0</v>
      </c>
      <c r="Y24" s="14">
        <v>2</v>
      </c>
      <c r="Z24" s="14">
        <v>0</v>
      </c>
      <c r="AA24" s="14">
        <v>40</v>
      </c>
      <c r="AB24" s="14">
        <v>0</v>
      </c>
      <c r="AC24" s="14">
        <v>0</v>
      </c>
      <c r="AD24" s="14">
        <v>45</v>
      </c>
      <c r="AE24" s="14">
        <v>27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4</v>
      </c>
      <c r="AL24" s="14">
        <v>0</v>
      </c>
      <c r="AM24" s="14">
        <v>0</v>
      </c>
      <c r="AN24" s="14">
        <v>4</v>
      </c>
      <c r="AO24" s="14">
        <v>3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6</v>
      </c>
      <c r="AV24" s="14">
        <v>0</v>
      </c>
      <c r="AW24" s="14">
        <v>0</v>
      </c>
      <c r="AX24" s="14">
        <v>7</v>
      </c>
      <c r="AY24" s="14">
        <v>1</v>
      </c>
      <c r="AZ24" s="14">
        <v>21</v>
      </c>
      <c r="BA24" s="14">
        <v>0</v>
      </c>
      <c r="BB24" s="14">
        <v>0</v>
      </c>
      <c r="BC24" s="14">
        <v>10</v>
      </c>
      <c r="BD24" s="14">
        <v>12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1</v>
      </c>
      <c r="BK24" s="14">
        <v>0</v>
      </c>
      <c r="BL24" s="14">
        <v>0</v>
      </c>
      <c r="BM24" s="14">
        <v>2</v>
      </c>
      <c r="BN24" s="14">
        <v>0</v>
      </c>
      <c r="BO24" s="14">
        <v>25</v>
      </c>
      <c r="BP24" s="14">
        <v>0</v>
      </c>
      <c r="BQ24" s="14">
        <v>0</v>
      </c>
      <c r="BR24" s="14">
        <v>19</v>
      </c>
      <c r="BS24" s="14">
        <v>16</v>
      </c>
      <c r="BT24" s="14">
        <v>1</v>
      </c>
      <c r="BU24" s="14">
        <v>0</v>
      </c>
      <c r="BV24" s="14">
        <v>0</v>
      </c>
      <c r="BW24" s="14">
        <v>0</v>
      </c>
      <c r="BX24" s="14">
        <v>1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1</v>
      </c>
      <c r="CO24" s="14">
        <v>0</v>
      </c>
      <c r="CP24" s="14">
        <v>0</v>
      </c>
      <c r="CQ24" s="14">
        <v>3</v>
      </c>
      <c r="CR24" s="14">
        <v>1</v>
      </c>
      <c r="CS24" s="14">
        <v>2</v>
      </c>
      <c r="CT24" s="14">
        <v>1</v>
      </c>
      <c r="CU24" s="14">
        <v>0</v>
      </c>
      <c r="CV24" s="14">
        <v>2</v>
      </c>
      <c r="CW24" s="14">
        <v>1</v>
      </c>
      <c r="CX24" s="14">
        <v>22</v>
      </c>
      <c r="CY24" s="14">
        <v>0</v>
      </c>
      <c r="CZ24" s="14">
        <v>0</v>
      </c>
      <c r="DA24" s="14">
        <v>28</v>
      </c>
      <c r="DB24" s="14">
        <v>20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13</v>
      </c>
      <c r="DN24" s="14">
        <v>0</v>
      </c>
      <c r="DO24" s="14">
        <v>0</v>
      </c>
      <c r="DP24" s="14">
        <v>11</v>
      </c>
      <c r="DQ24" s="14">
        <v>2</v>
      </c>
    </row>
    <row r="25" spans="1:121" ht="15" customHeight="1" thickBot="1">
      <c r="A25" s="15" t="s">
        <v>47</v>
      </c>
      <c r="B25" s="16">
        <v>21925</v>
      </c>
      <c r="C25" s="16">
        <v>596</v>
      </c>
      <c r="D25" s="16">
        <v>0</v>
      </c>
      <c r="E25" s="16">
        <v>21725</v>
      </c>
      <c r="F25" s="16">
        <v>11439</v>
      </c>
      <c r="G25" s="16">
        <v>78</v>
      </c>
      <c r="H25" s="16">
        <v>1</v>
      </c>
      <c r="I25" s="16">
        <v>0</v>
      </c>
      <c r="J25" s="16">
        <v>73</v>
      </c>
      <c r="K25" s="16">
        <v>56</v>
      </c>
      <c r="L25" s="16">
        <v>124</v>
      </c>
      <c r="M25" s="16">
        <v>3</v>
      </c>
      <c r="N25" s="16">
        <v>0</v>
      </c>
      <c r="O25" s="16">
        <v>92</v>
      </c>
      <c r="P25" s="16">
        <v>64</v>
      </c>
      <c r="Q25" s="16">
        <v>4</v>
      </c>
      <c r="R25" s="16">
        <v>0</v>
      </c>
      <c r="S25" s="16">
        <v>0</v>
      </c>
      <c r="T25" s="16">
        <v>3</v>
      </c>
      <c r="U25" s="16">
        <v>6</v>
      </c>
      <c r="V25" s="16">
        <v>553</v>
      </c>
      <c r="W25" s="16">
        <v>264</v>
      </c>
      <c r="X25" s="16">
        <v>0</v>
      </c>
      <c r="Y25" s="16">
        <v>852</v>
      </c>
      <c r="Z25" s="16">
        <v>153</v>
      </c>
      <c r="AA25" s="16">
        <v>5404</v>
      </c>
      <c r="AB25" s="16">
        <v>28</v>
      </c>
      <c r="AC25" s="16">
        <v>0</v>
      </c>
      <c r="AD25" s="16">
        <v>5164</v>
      </c>
      <c r="AE25" s="16">
        <v>3643</v>
      </c>
      <c r="AF25" s="16">
        <v>63</v>
      </c>
      <c r="AG25" s="16">
        <v>17</v>
      </c>
      <c r="AH25" s="16">
        <v>0</v>
      </c>
      <c r="AI25" s="16">
        <v>71</v>
      </c>
      <c r="AJ25" s="16">
        <v>19</v>
      </c>
      <c r="AK25" s="16">
        <v>243</v>
      </c>
      <c r="AL25" s="16">
        <v>3</v>
      </c>
      <c r="AM25" s="16">
        <v>0</v>
      </c>
      <c r="AN25" s="16">
        <v>258</v>
      </c>
      <c r="AO25" s="16">
        <v>188</v>
      </c>
      <c r="AP25" s="16">
        <v>8</v>
      </c>
      <c r="AQ25" s="16">
        <v>0</v>
      </c>
      <c r="AR25" s="16">
        <v>0</v>
      </c>
      <c r="AS25" s="16">
        <v>4</v>
      </c>
      <c r="AT25" s="16">
        <v>5</v>
      </c>
      <c r="AU25" s="16">
        <v>1507</v>
      </c>
      <c r="AV25" s="16">
        <v>5</v>
      </c>
      <c r="AW25" s="16">
        <v>0</v>
      </c>
      <c r="AX25" s="16">
        <v>1512</v>
      </c>
      <c r="AY25" s="16">
        <v>407</v>
      </c>
      <c r="AZ25" s="16">
        <v>2879</v>
      </c>
      <c r="BA25" s="16">
        <v>5</v>
      </c>
      <c r="BB25" s="16">
        <v>0</v>
      </c>
      <c r="BC25" s="16">
        <v>2719</v>
      </c>
      <c r="BD25" s="16">
        <v>1054</v>
      </c>
      <c r="BE25" s="16">
        <v>69</v>
      </c>
      <c r="BF25" s="16">
        <v>1</v>
      </c>
      <c r="BG25" s="16">
        <v>0</v>
      </c>
      <c r="BH25" s="16">
        <v>65</v>
      </c>
      <c r="BI25" s="16">
        <v>34</v>
      </c>
      <c r="BJ25" s="16">
        <v>208</v>
      </c>
      <c r="BK25" s="16">
        <v>64</v>
      </c>
      <c r="BL25" s="16">
        <v>0</v>
      </c>
      <c r="BM25" s="16">
        <v>254</v>
      </c>
      <c r="BN25" s="16">
        <v>82</v>
      </c>
      <c r="BO25" s="16">
        <v>2546</v>
      </c>
      <c r="BP25" s="16">
        <v>13</v>
      </c>
      <c r="BQ25" s="16">
        <v>0</v>
      </c>
      <c r="BR25" s="16">
        <v>2448</v>
      </c>
      <c r="BS25" s="16">
        <v>1357</v>
      </c>
      <c r="BT25" s="16">
        <v>408</v>
      </c>
      <c r="BU25" s="16">
        <v>2</v>
      </c>
      <c r="BV25" s="16">
        <v>0</v>
      </c>
      <c r="BW25" s="16">
        <v>408</v>
      </c>
      <c r="BX25" s="16">
        <v>141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43</v>
      </c>
      <c r="CE25" s="16">
        <v>0</v>
      </c>
      <c r="CF25" s="16">
        <v>0</v>
      </c>
      <c r="CG25" s="16">
        <v>35</v>
      </c>
      <c r="CH25" s="16">
        <v>25</v>
      </c>
      <c r="CI25" s="16">
        <v>11</v>
      </c>
      <c r="CJ25" s="16">
        <v>0</v>
      </c>
      <c r="CK25" s="16">
        <v>0</v>
      </c>
      <c r="CL25" s="16">
        <v>6</v>
      </c>
      <c r="CM25" s="16">
        <v>7</v>
      </c>
      <c r="CN25" s="16">
        <v>534</v>
      </c>
      <c r="CO25" s="16">
        <v>2</v>
      </c>
      <c r="CP25" s="16">
        <v>0</v>
      </c>
      <c r="CQ25" s="16">
        <v>510</v>
      </c>
      <c r="CR25" s="16">
        <v>458</v>
      </c>
      <c r="CS25" s="16">
        <v>427</v>
      </c>
      <c r="CT25" s="16">
        <v>153</v>
      </c>
      <c r="CU25" s="16">
        <v>0</v>
      </c>
      <c r="CV25" s="16">
        <v>584</v>
      </c>
      <c r="CW25" s="16">
        <v>167</v>
      </c>
      <c r="CX25" s="16">
        <v>3819</v>
      </c>
      <c r="CY25" s="16">
        <v>33</v>
      </c>
      <c r="CZ25" s="16">
        <v>0</v>
      </c>
      <c r="DA25" s="16">
        <v>3580</v>
      </c>
      <c r="DB25" s="16">
        <v>2601</v>
      </c>
      <c r="DC25" s="16">
        <v>26</v>
      </c>
      <c r="DD25" s="16">
        <v>1</v>
      </c>
      <c r="DE25" s="16">
        <v>0</v>
      </c>
      <c r="DF25" s="16">
        <v>35</v>
      </c>
      <c r="DG25" s="16">
        <v>5</v>
      </c>
      <c r="DH25" s="16">
        <v>2079</v>
      </c>
      <c r="DI25" s="16">
        <v>1</v>
      </c>
      <c r="DJ25" s="16">
        <v>0</v>
      </c>
      <c r="DK25" s="16">
        <v>2166</v>
      </c>
      <c r="DL25" s="16">
        <v>673</v>
      </c>
      <c r="DM25" s="16">
        <v>892</v>
      </c>
      <c r="DN25" s="16">
        <v>0</v>
      </c>
      <c r="DO25" s="16">
        <v>0</v>
      </c>
      <c r="DP25" s="16">
        <v>886</v>
      </c>
      <c r="DQ25" s="16">
        <v>294</v>
      </c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</sheetData>
  <sheetProtection/>
  <mergeCells count="37">
    <mergeCell ref="BY1:CH1"/>
    <mergeCell ref="BT1:BX1"/>
    <mergeCell ref="BJ1:BS1"/>
    <mergeCell ref="AZ1:BI1"/>
    <mergeCell ref="DM1:DQ1"/>
    <mergeCell ref="BJ6:BN6"/>
    <mergeCell ref="BO6:BS6"/>
    <mergeCell ref="BT6:BX6"/>
    <mergeCell ref="DC1:DL1"/>
    <mergeCell ref="CS1:DB1"/>
    <mergeCell ref="CI1:CR1"/>
    <mergeCell ref="BY6:CC6"/>
    <mergeCell ref="CD6:CH6"/>
    <mergeCell ref="CI6:CM6"/>
    <mergeCell ref="DM6:DQ6"/>
    <mergeCell ref="CN6:CR6"/>
    <mergeCell ref="CS6:CW6"/>
    <mergeCell ref="CX6:DB6"/>
    <mergeCell ref="DH6:DL6"/>
    <mergeCell ref="DC6:DG6"/>
    <mergeCell ref="BE6:BI6"/>
    <mergeCell ref="V6:Z6"/>
    <mergeCell ref="AA6:AE6"/>
    <mergeCell ref="AF6:AJ6"/>
    <mergeCell ref="AK6:AO6"/>
    <mergeCell ref="AP6:AT6"/>
    <mergeCell ref="AU6:AY6"/>
    <mergeCell ref="A1:K1"/>
    <mergeCell ref="B6:F6"/>
    <mergeCell ref="G6:K6"/>
    <mergeCell ref="L6:P6"/>
    <mergeCell ref="Q6:U6"/>
    <mergeCell ref="AZ6:BD6"/>
    <mergeCell ref="AP1:AY1"/>
    <mergeCell ref="L1:U1"/>
    <mergeCell ref="V1:AE1"/>
    <mergeCell ref="AF1:AO1"/>
  </mergeCells>
  <printOptions/>
  <pageMargins left="0.99" right="0.38" top="0.93" bottom="0.1968503937007874" header="0" footer="0"/>
  <pageSetup horizontalDpi="600" verticalDpi="600" orientation="landscape" paperSize="9" scale="83" r:id="rId1"/>
  <headerFooter alignWithMargins="0">
    <oddFooter>&amp;R&amp;P/&amp;N</oddFooter>
  </headerFooter>
  <colBreaks count="11" manualBreakCount="11">
    <brk id="11" max="65535" man="1"/>
    <brk id="21" max="65535" man="1"/>
    <brk id="31" max="65535" man="1"/>
    <brk id="41" max="65535" man="1"/>
    <brk id="51" max="65535" man="1"/>
    <brk id="61" max="65535" man="1"/>
    <brk id="76" max="65535" man="1"/>
    <brk id="86" max="65535" man="1"/>
    <brk id="96" max="65535" man="1"/>
    <brk id="106" max="65535" man="1"/>
    <brk id="1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997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26.00390625" style="1" customWidth="1"/>
    <col min="2" max="2" width="13.7109375" style="1" bestFit="1" customWidth="1"/>
    <col min="3" max="3" width="10.421875" style="1" bestFit="1" customWidth="1"/>
    <col min="4" max="4" width="11.7109375" style="1" bestFit="1" customWidth="1"/>
    <col min="5" max="5" width="13.7109375" style="1" bestFit="1" customWidth="1"/>
    <col min="6" max="6" width="10.421875" style="1" bestFit="1" customWidth="1"/>
    <col min="7" max="7" width="11.7109375" style="1" bestFit="1" customWidth="1"/>
    <col min="8" max="8" width="13.7109375" style="1" bestFit="1" customWidth="1"/>
    <col min="9" max="9" width="10.421875" style="1" bestFit="1" customWidth="1"/>
    <col min="10" max="10" width="11.7109375" style="1" bestFit="1" customWidth="1"/>
    <col min="11" max="11" width="13.7109375" style="1" bestFit="1" customWidth="1"/>
    <col min="12" max="12" width="10.421875" style="1" bestFit="1" customWidth="1"/>
    <col min="13" max="13" width="11.7109375" style="1" bestFit="1" customWidth="1"/>
    <col min="14" max="14" width="13.7109375" style="1" bestFit="1" customWidth="1"/>
    <col min="15" max="15" width="10.421875" style="1" bestFit="1" customWidth="1"/>
    <col min="16" max="16" width="11.7109375" style="1" bestFit="1" customWidth="1"/>
    <col min="17" max="17" width="13.7109375" style="1" bestFit="1" customWidth="1"/>
    <col min="18" max="18" width="10.421875" style="1" bestFit="1" customWidth="1"/>
    <col min="19" max="19" width="11.7109375" style="1" bestFit="1" customWidth="1"/>
    <col min="20" max="20" width="13.7109375" style="1" bestFit="1" customWidth="1"/>
    <col min="21" max="21" width="10.421875" style="1" bestFit="1" customWidth="1"/>
    <col min="22" max="22" width="11.7109375" style="1" bestFit="1" customWidth="1"/>
    <col min="23" max="23" width="13.7109375" style="1" bestFit="1" customWidth="1"/>
    <col min="24" max="24" width="10.421875" style="1" bestFit="1" customWidth="1"/>
    <col min="25" max="25" width="11.7109375" style="1" bestFit="1" customWidth="1"/>
    <col min="26" max="26" width="13.7109375" style="1" bestFit="1" customWidth="1"/>
    <col min="27" max="27" width="10.421875" style="1" bestFit="1" customWidth="1"/>
    <col min="28" max="28" width="11.7109375" style="1" bestFit="1" customWidth="1"/>
    <col min="29" max="29" width="13.7109375" style="1" bestFit="1" customWidth="1"/>
    <col min="30" max="30" width="10.421875" style="1" bestFit="1" customWidth="1"/>
    <col min="31" max="31" width="11.7109375" style="1" bestFit="1" customWidth="1"/>
    <col min="32" max="32" width="13.7109375" style="1" bestFit="1" customWidth="1"/>
    <col min="33" max="33" width="10.421875" style="1" bestFit="1" customWidth="1"/>
    <col min="34" max="34" width="11.7109375" style="1" bestFit="1" customWidth="1"/>
    <col min="35" max="35" width="13.7109375" style="1" bestFit="1" customWidth="1"/>
    <col min="36" max="36" width="10.421875" style="1" bestFit="1" customWidth="1"/>
    <col min="37" max="37" width="11.7109375" style="1" bestFit="1" customWidth="1"/>
    <col min="38" max="38" width="13.7109375" style="1" bestFit="1" customWidth="1"/>
    <col min="39" max="39" width="10.421875" style="1" bestFit="1" customWidth="1"/>
    <col min="40" max="40" width="11.7109375" style="1" bestFit="1" customWidth="1"/>
    <col min="41" max="16384" width="11.421875" style="1" customWidth="1"/>
  </cols>
  <sheetData>
    <row r="1" spans="1:4" ht="15" customHeight="1">
      <c r="A1" s="131"/>
      <c r="B1" s="131"/>
      <c r="C1" s="131"/>
      <c r="D1" s="131"/>
    </row>
    <row r="2" spans="2:40" ht="15" customHeight="1">
      <c r="B2" s="115" t="s">
        <v>185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 t="s">
        <v>185</v>
      </c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 t="s">
        <v>185</v>
      </c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</row>
    <row r="3" spans="1:2" ht="15" customHeight="1">
      <c r="A3" s="4"/>
      <c r="B3" s="4"/>
    </row>
    <row r="4" spans="1:2" ht="15" customHeight="1">
      <c r="A4" s="7" t="s">
        <v>229</v>
      </c>
      <c r="B4" s="6"/>
    </row>
    <row r="5" spans="2:40" ht="39.75" customHeight="1">
      <c r="B5" s="128" t="s">
        <v>205</v>
      </c>
      <c r="C5" s="129"/>
      <c r="D5" s="130"/>
      <c r="E5" s="128" t="s">
        <v>144</v>
      </c>
      <c r="F5" s="129"/>
      <c r="G5" s="130"/>
      <c r="H5" s="128" t="s">
        <v>145</v>
      </c>
      <c r="I5" s="129"/>
      <c r="J5" s="130"/>
      <c r="K5" s="128" t="s">
        <v>206</v>
      </c>
      <c r="L5" s="129"/>
      <c r="M5" s="130"/>
      <c r="N5" s="128" t="s">
        <v>150</v>
      </c>
      <c r="O5" s="129"/>
      <c r="P5" s="130"/>
      <c r="Q5" s="128" t="s">
        <v>151</v>
      </c>
      <c r="R5" s="129"/>
      <c r="S5" s="130"/>
      <c r="T5" s="128" t="s">
        <v>146</v>
      </c>
      <c r="U5" s="129"/>
      <c r="V5" s="130"/>
      <c r="W5" s="128" t="s">
        <v>142</v>
      </c>
      <c r="X5" s="129"/>
      <c r="Y5" s="130"/>
      <c r="Z5" s="128" t="s">
        <v>152</v>
      </c>
      <c r="AA5" s="129"/>
      <c r="AB5" s="130"/>
      <c r="AC5" s="128" t="s">
        <v>148</v>
      </c>
      <c r="AD5" s="129"/>
      <c r="AE5" s="130"/>
      <c r="AF5" s="128" t="s">
        <v>147</v>
      </c>
      <c r="AG5" s="129"/>
      <c r="AH5" s="130"/>
      <c r="AI5" s="128" t="s">
        <v>153</v>
      </c>
      <c r="AJ5" s="129"/>
      <c r="AK5" s="130"/>
      <c r="AL5" s="128" t="s">
        <v>149</v>
      </c>
      <c r="AM5" s="129"/>
      <c r="AN5" s="130"/>
    </row>
    <row r="6" spans="2:40" ht="32.25" customHeight="1">
      <c r="B6" s="9" t="s">
        <v>143</v>
      </c>
      <c r="C6" s="9" t="s">
        <v>108</v>
      </c>
      <c r="D6" s="9" t="s">
        <v>109</v>
      </c>
      <c r="E6" s="9" t="s">
        <v>143</v>
      </c>
      <c r="F6" s="9" t="s">
        <v>108</v>
      </c>
      <c r="G6" s="9" t="s">
        <v>109</v>
      </c>
      <c r="H6" s="9" t="s">
        <v>143</v>
      </c>
      <c r="I6" s="9" t="s">
        <v>108</v>
      </c>
      <c r="J6" s="9" t="s">
        <v>109</v>
      </c>
      <c r="K6" s="9" t="s">
        <v>143</v>
      </c>
      <c r="L6" s="9" t="s">
        <v>108</v>
      </c>
      <c r="M6" s="9" t="s">
        <v>109</v>
      </c>
      <c r="N6" s="9" t="s">
        <v>143</v>
      </c>
      <c r="O6" s="9" t="s">
        <v>108</v>
      </c>
      <c r="P6" s="9" t="s">
        <v>109</v>
      </c>
      <c r="Q6" s="9" t="s">
        <v>143</v>
      </c>
      <c r="R6" s="9" t="s">
        <v>108</v>
      </c>
      <c r="S6" s="9" t="s">
        <v>109</v>
      </c>
      <c r="T6" s="9" t="s">
        <v>143</v>
      </c>
      <c r="U6" s="9" t="s">
        <v>108</v>
      </c>
      <c r="V6" s="9" t="s">
        <v>109</v>
      </c>
      <c r="W6" s="9" t="s">
        <v>143</v>
      </c>
      <c r="X6" s="9" t="s">
        <v>108</v>
      </c>
      <c r="Y6" s="9" t="s">
        <v>109</v>
      </c>
      <c r="Z6" s="9" t="s">
        <v>143</v>
      </c>
      <c r="AA6" s="9" t="s">
        <v>108</v>
      </c>
      <c r="AB6" s="9" t="s">
        <v>109</v>
      </c>
      <c r="AC6" s="9" t="s">
        <v>143</v>
      </c>
      <c r="AD6" s="9" t="s">
        <v>108</v>
      </c>
      <c r="AE6" s="9" t="s">
        <v>109</v>
      </c>
      <c r="AF6" s="9" t="s">
        <v>143</v>
      </c>
      <c r="AG6" s="9" t="s">
        <v>108</v>
      </c>
      <c r="AH6" s="9" t="s">
        <v>109</v>
      </c>
      <c r="AI6" s="9" t="s">
        <v>143</v>
      </c>
      <c r="AJ6" s="9" t="s">
        <v>108</v>
      </c>
      <c r="AK6" s="9" t="s">
        <v>109</v>
      </c>
      <c r="AL6" s="9" t="s">
        <v>143</v>
      </c>
      <c r="AM6" s="9" t="s">
        <v>108</v>
      </c>
      <c r="AN6" s="9" t="s">
        <v>109</v>
      </c>
    </row>
    <row r="7" spans="1:40" ht="15" customHeight="1">
      <c r="A7" s="11" t="s">
        <v>30</v>
      </c>
      <c r="B7" s="12">
        <v>2349</v>
      </c>
      <c r="C7" s="12">
        <v>2388</v>
      </c>
      <c r="D7" s="12">
        <v>77</v>
      </c>
      <c r="E7" s="12">
        <v>2246</v>
      </c>
      <c r="F7" s="12">
        <v>2286</v>
      </c>
      <c r="G7" s="12">
        <v>59</v>
      </c>
      <c r="H7" s="12">
        <v>4</v>
      </c>
      <c r="I7" s="12">
        <v>2</v>
      </c>
      <c r="J7" s="12">
        <v>3</v>
      </c>
      <c r="K7" s="12">
        <v>11</v>
      </c>
      <c r="L7" s="12">
        <v>11</v>
      </c>
      <c r="M7" s="12">
        <v>0</v>
      </c>
      <c r="N7" s="12">
        <v>81</v>
      </c>
      <c r="O7" s="12">
        <v>80</v>
      </c>
      <c r="P7" s="12">
        <v>14</v>
      </c>
      <c r="Q7" s="12">
        <v>7</v>
      </c>
      <c r="R7" s="12">
        <v>9</v>
      </c>
      <c r="S7" s="12">
        <v>1</v>
      </c>
      <c r="T7" s="12">
        <v>318</v>
      </c>
      <c r="U7" s="12">
        <v>322</v>
      </c>
      <c r="V7" s="12">
        <v>23</v>
      </c>
      <c r="W7" s="12">
        <v>318</v>
      </c>
      <c r="X7" s="12">
        <v>322</v>
      </c>
      <c r="Y7" s="12">
        <v>23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</row>
    <row r="8" spans="1:40" ht="15" customHeight="1">
      <c r="A8" s="11" t="s">
        <v>31</v>
      </c>
      <c r="B8" s="12">
        <v>304</v>
      </c>
      <c r="C8" s="12">
        <v>289</v>
      </c>
      <c r="D8" s="12">
        <v>35</v>
      </c>
      <c r="E8" s="12">
        <v>304</v>
      </c>
      <c r="F8" s="12">
        <v>289</v>
      </c>
      <c r="G8" s="12">
        <v>35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48</v>
      </c>
      <c r="U8" s="12">
        <v>44</v>
      </c>
      <c r="V8" s="12">
        <v>4</v>
      </c>
      <c r="W8" s="12">
        <v>47</v>
      </c>
      <c r="X8" s="12">
        <v>43</v>
      </c>
      <c r="Y8" s="12">
        <v>4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1</v>
      </c>
      <c r="AJ8" s="12">
        <v>1</v>
      </c>
      <c r="AK8" s="12">
        <v>0</v>
      </c>
      <c r="AL8" s="12">
        <v>0</v>
      </c>
      <c r="AM8" s="12">
        <v>0</v>
      </c>
      <c r="AN8" s="12">
        <v>0</v>
      </c>
    </row>
    <row r="9" spans="1:40" ht="15" customHeight="1">
      <c r="A9" s="11" t="s">
        <v>32</v>
      </c>
      <c r="B9" s="12">
        <v>199</v>
      </c>
      <c r="C9" s="12">
        <v>202</v>
      </c>
      <c r="D9" s="12">
        <v>3</v>
      </c>
      <c r="E9" s="12">
        <v>199</v>
      </c>
      <c r="F9" s="12">
        <v>202</v>
      </c>
      <c r="G9" s="12">
        <v>3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28</v>
      </c>
      <c r="U9" s="12">
        <v>27</v>
      </c>
      <c r="V9" s="12">
        <v>1</v>
      </c>
      <c r="W9" s="12">
        <v>28</v>
      </c>
      <c r="X9" s="12">
        <v>27</v>
      </c>
      <c r="Y9" s="12">
        <v>1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</row>
    <row r="10" spans="1:40" ht="15" customHeight="1">
      <c r="A10" s="11" t="s">
        <v>33</v>
      </c>
      <c r="B10" s="12">
        <v>468</v>
      </c>
      <c r="C10" s="12">
        <v>476</v>
      </c>
      <c r="D10" s="12">
        <v>13</v>
      </c>
      <c r="E10" s="12">
        <v>467</v>
      </c>
      <c r="F10" s="12">
        <v>475</v>
      </c>
      <c r="G10" s="12">
        <v>13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95</v>
      </c>
      <c r="U10" s="12">
        <v>95</v>
      </c>
      <c r="V10" s="12">
        <v>2</v>
      </c>
      <c r="W10" s="12">
        <v>95</v>
      </c>
      <c r="X10" s="12">
        <v>95</v>
      </c>
      <c r="Y10" s="12">
        <v>2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</row>
    <row r="11" spans="1:40" ht="15" customHeight="1">
      <c r="A11" s="11" t="s">
        <v>34</v>
      </c>
      <c r="B11" s="12">
        <v>579</v>
      </c>
      <c r="C11" s="12">
        <v>587</v>
      </c>
      <c r="D11" s="12">
        <v>5</v>
      </c>
      <c r="E11" s="12">
        <v>574</v>
      </c>
      <c r="F11" s="12">
        <v>581</v>
      </c>
      <c r="G11" s="12">
        <v>5</v>
      </c>
      <c r="H11" s="12">
        <v>3</v>
      </c>
      <c r="I11" s="12">
        <v>3</v>
      </c>
      <c r="J11" s="12">
        <v>0</v>
      </c>
      <c r="K11" s="12">
        <v>0</v>
      </c>
      <c r="L11" s="12">
        <v>0</v>
      </c>
      <c r="M11" s="12">
        <v>0</v>
      </c>
      <c r="N11" s="12">
        <v>2</v>
      </c>
      <c r="O11" s="12">
        <v>3</v>
      </c>
      <c r="P11" s="12">
        <v>0</v>
      </c>
      <c r="Q11" s="12">
        <v>0</v>
      </c>
      <c r="R11" s="12">
        <v>0</v>
      </c>
      <c r="S11" s="12">
        <v>0</v>
      </c>
      <c r="T11" s="12">
        <v>176</v>
      </c>
      <c r="U11" s="12">
        <v>173</v>
      </c>
      <c r="V11" s="12">
        <v>6</v>
      </c>
      <c r="W11" s="12">
        <v>175</v>
      </c>
      <c r="X11" s="12">
        <v>171</v>
      </c>
      <c r="Y11" s="12">
        <v>6</v>
      </c>
      <c r="Z11" s="12">
        <v>1</v>
      </c>
      <c r="AA11" s="12">
        <v>1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1</v>
      </c>
      <c r="AN11" s="12">
        <v>0</v>
      </c>
    </row>
    <row r="12" spans="1:40" ht="15" customHeight="1">
      <c r="A12" s="11" t="s">
        <v>35</v>
      </c>
      <c r="B12" s="12">
        <v>71</v>
      </c>
      <c r="C12" s="12">
        <v>79</v>
      </c>
      <c r="D12" s="12">
        <v>0</v>
      </c>
      <c r="E12" s="12">
        <v>71</v>
      </c>
      <c r="F12" s="12">
        <v>79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12</v>
      </c>
      <c r="U12" s="12">
        <v>12</v>
      </c>
      <c r="V12" s="12">
        <v>0</v>
      </c>
      <c r="W12" s="12">
        <v>12</v>
      </c>
      <c r="X12" s="12">
        <v>12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</row>
    <row r="13" spans="1:40" ht="15" customHeight="1">
      <c r="A13" s="11" t="s">
        <v>36</v>
      </c>
      <c r="B13" s="12">
        <v>253</v>
      </c>
      <c r="C13" s="12">
        <v>246</v>
      </c>
      <c r="D13" s="12">
        <v>13</v>
      </c>
      <c r="E13" s="12">
        <v>253</v>
      </c>
      <c r="F13" s="12">
        <v>246</v>
      </c>
      <c r="G13" s="12">
        <v>13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50</v>
      </c>
      <c r="U13" s="12">
        <v>44</v>
      </c>
      <c r="V13" s="12">
        <v>7</v>
      </c>
      <c r="W13" s="12">
        <v>50</v>
      </c>
      <c r="X13" s="12">
        <v>44</v>
      </c>
      <c r="Y13" s="12">
        <v>7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</row>
    <row r="14" spans="1:40" ht="15" customHeight="1">
      <c r="A14" s="11" t="s">
        <v>37</v>
      </c>
      <c r="B14" s="12">
        <v>207</v>
      </c>
      <c r="C14" s="12">
        <v>188</v>
      </c>
      <c r="D14" s="12">
        <v>20</v>
      </c>
      <c r="E14" s="12">
        <v>194</v>
      </c>
      <c r="F14" s="12">
        <v>175</v>
      </c>
      <c r="G14" s="12">
        <v>20</v>
      </c>
      <c r="H14" s="12">
        <v>2</v>
      </c>
      <c r="I14" s="12">
        <v>2</v>
      </c>
      <c r="J14" s="12">
        <v>0</v>
      </c>
      <c r="K14" s="12">
        <v>3</v>
      </c>
      <c r="L14" s="12">
        <v>3</v>
      </c>
      <c r="M14" s="12">
        <v>0</v>
      </c>
      <c r="N14" s="12">
        <v>8</v>
      </c>
      <c r="O14" s="12">
        <v>8</v>
      </c>
      <c r="P14" s="12">
        <v>0</v>
      </c>
      <c r="Q14" s="12">
        <v>0</v>
      </c>
      <c r="R14" s="12">
        <v>0</v>
      </c>
      <c r="S14" s="12">
        <v>0</v>
      </c>
      <c r="T14" s="12">
        <v>21</v>
      </c>
      <c r="U14" s="12">
        <v>21</v>
      </c>
      <c r="V14" s="12">
        <v>0</v>
      </c>
      <c r="W14" s="12">
        <v>21</v>
      </c>
      <c r="X14" s="12">
        <v>21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</row>
    <row r="15" spans="1:40" ht="15" customHeight="1">
      <c r="A15" s="11" t="s">
        <v>38</v>
      </c>
      <c r="B15" s="12">
        <v>2192</v>
      </c>
      <c r="C15" s="12">
        <v>2160</v>
      </c>
      <c r="D15" s="12">
        <v>89</v>
      </c>
      <c r="E15" s="12">
        <v>2154</v>
      </c>
      <c r="F15" s="12">
        <v>2122</v>
      </c>
      <c r="G15" s="12">
        <v>89</v>
      </c>
      <c r="H15" s="12">
        <v>38</v>
      </c>
      <c r="I15" s="12">
        <v>38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607</v>
      </c>
      <c r="U15" s="12">
        <v>607</v>
      </c>
      <c r="V15" s="12">
        <v>17</v>
      </c>
      <c r="W15" s="12">
        <v>607</v>
      </c>
      <c r="X15" s="12">
        <v>607</v>
      </c>
      <c r="Y15" s="12">
        <v>17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</row>
    <row r="16" spans="1:40" ht="15" customHeight="1">
      <c r="A16" s="11" t="s">
        <v>39</v>
      </c>
      <c r="B16" s="12">
        <v>1427</v>
      </c>
      <c r="C16" s="12">
        <v>1374</v>
      </c>
      <c r="D16" s="12">
        <v>101</v>
      </c>
      <c r="E16" s="12">
        <v>1424</v>
      </c>
      <c r="F16" s="12">
        <v>1373</v>
      </c>
      <c r="G16" s="12">
        <v>99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1</v>
      </c>
      <c r="P16" s="12">
        <v>0</v>
      </c>
      <c r="Q16" s="12">
        <v>2</v>
      </c>
      <c r="R16" s="12">
        <v>0</v>
      </c>
      <c r="S16" s="12">
        <v>2</v>
      </c>
      <c r="T16" s="12">
        <v>197</v>
      </c>
      <c r="U16" s="12">
        <v>210</v>
      </c>
      <c r="V16" s="12">
        <v>1</v>
      </c>
      <c r="W16" s="12">
        <v>195</v>
      </c>
      <c r="X16" s="12">
        <v>208</v>
      </c>
      <c r="Y16" s="12">
        <v>1</v>
      </c>
      <c r="Z16" s="12">
        <v>0</v>
      </c>
      <c r="AA16" s="12">
        <v>0</v>
      </c>
      <c r="AB16" s="12">
        <v>0</v>
      </c>
      <c r="AC16" s="12">
        <v>2</v>
      </c>
      <c r="AD16" s="12">
        <v>2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</row>
    <row r="17" spans="1:40" ht="15" customHeight="1">
      <c r="A17" s="11" t="s">
        <v>40</v>
      </c>
      <c r="B17" s="12">
        <v>100</v>
      </c>
      <c r="C17" s="12">
        <v>100</v>
      </c>
      <c r="D17" s="12">
        <v>7</v>
      </c>
      <c r="E17" s="12">
        <v>100</v>
      </c>
      <c r="F17" s="12">
        <v>100</v>
      </c>
      <c r="G17" s="12">
        <v>7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23</v>
      </c>
      <c r="U17" s="12">
        <v>23</v>
      </c>
      <c r="V17" s="12">
        <v>0</v>
      </c>
      <c r="W17" s="12">
        <v>23</v>
      </c>
      <c r="X17" s="12">
        <v>23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</row>
    <row r="18" spans="1:40" ht="15" customHeight="1">
      <c r="A18" s="11" t="s">
        <v>41</v>
      </c>
      <c r="B18" s="12">
        <v>382</v>
      </c>
      <c r="C18" s="12">
        <v>393</v>
      </c>
      <c r="D18" s="12">
        <v>17</v>
      </c>
      <c r="E18" s="12">
        <v>381</v>
      </c>
      <c r="F18" s="12">
        <v>392</v>
      </c>
      <c r="G18" s="12">
        <v>17</v>
      </c>
      <c r="H18" s="12">
        <v>1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122</v>
      </c>
      <c r="U18" s="12">
        <v>112</v>
      </c>
      <c r="V18" s="12">
        <v>10</v>
      </c>
      <c r="W18" s="12">
        <v>122</v>
      </c>
      <c r="X18" s="12">
        <v>112</v>
      </c>
      <c r="Y18" s="12">
        <v>10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</row>
    <row r="19" spans="1:40" ht="15" customHeight="1">
      <c r="A19" s="11" t="s">
        <v>42</v>
      </c>
      <c r="B19" s="12">
        <v>2194</v>
      </c>
      <c r="C19" s="12">
        <v>2206</v>
      </c>
      <c r="D19" s="12">
        <v>56</v>
      </c>
      <c r="E19" s="12">
        <v>2191</v>
      </c>
      <c r="F19" s="12">
        <v>2202</v>
      </c>
      <c r="G19" s="12">
        <v>53</v>
      </c>
      <c r="H19" s="12">
        <v>3</v>
      </c>
      <c r="I19" s="12">
        <v>4</v>
      </c>
      <c r="J19" s="12">
        <v>3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147</v>
      </c>
      <c r="U19" s="12">
        <v>144</v>
      </c>
      <c r="V19" s="12">
        <v>6</v>
      </c>
      <c r="W19" s="12">
        <v>144</v>
      </c>
      <c r="X19" s="12">
        <v>142</v>
      </c>
      <c r="Y19" s="12">
        <v>4</v>
      </c>
      <c r="Z19" s="12">
        <v>0</v>
      </c>
      <c r="AA19" s="12">
        <v>1</v>
      </c>
      <c r="AB19" s="12">
        <v>0</v>
      </c>
      <c r="AC19" s="12">
        <v>1</v>
      </c>
      <c r="AD19" s="12">
        <v>1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2</v>
      </c>
      <c r="AM19" s="12">
        <v>0</v>
      </c>
      <c r="AN19" s="12">
        <v>2</v>
      </c>
    </row>
    <row r="20" spans="1:40" ht="15" customHeight="1">
      <c r="A20" s="11" t="s">
        <v>43</v>
      </c>
      <c r="B20" s="12">
        <v>251</v>
      </c>
      <c r="C20" s="12">
        <v>236</v>
      </c>
      <c r="D20" s="12">
        <v>23</v>
      </c>
      <c r="E20" s="12">
        <v>251</v>
      </c>
      <c r="F20" s="12">
        <v>236</v>
      </c>
      <c r="G20" s="12">
        <v>23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</row>
    <row r="21" spans="1:40" ht="15" customHeight="1">
      <c r="A21" s="11" t="s">
        <v>44</v>
      </c>
      <c r="B21" s="12">
        <v>180</v>
      </c>
      <c r="C21" s="12">
        <v>185</v>
      </c>
      <c r="D21" s="12">
        <v>6</v>
      </c>
      <c r="E21" s="12">
        <v>180</v>
      </c>
      <c r="F21" s="12">
        <v>185</v>
      </c>
      <c r="G21" s="12">
        <v>6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34</v>
      </c>
      <c r="U21" s="12">
        <v>34</v>
      </c>
      <c r="V21" s="12">
        <v>4</v>
      </c>
      <c r="W21" s="12">
        <v>34</v>
      </c>
      <c r="X21" s="12">
        <v>34</v>
      </c>
      <c r="Y21" s="12">
        <v>4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</row>
    <row r="22" spans="1:40" ht="15" customHeight="1">
      <c r="A22" s="11" t="s">
        <v>45</v>
      </c>
      <c r="B22" s="12">
        <v>777</v>
      </c>
      <c r="C22" s="12">
        <v>808</v>
      </c>
      <c r="D22" s="12">
        <v>18</v>
      </c>
      <c r="E22" s="12">
        <v>777</v>
      </c>
      <c r="F22" s="12">
        <v>808</v>
      </c>
      <c r="G22" s="12">
        <v>18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51</v>
      </c>
      <c r="U22" s="12">
        <v>51</v>
      </c>
      <c r="V22" s="12">
        <v>1</v>
      </c>
      <c r="W22" s="12">
        <v>51</v>
      </c>
      <c r="X22" s="12">
        <v>51</v>
      </c>
      <c r="Y22" s="12">
        <v>1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</row>
    <row r="23" spans="1:40" ht="15" customHeight="1" thickBot="1">
      <c r="A23" s="11" t="s">
        <v>46</v>
      </c>
      <c r="B23" s="14">
        <v>67</v>
      </c>
      <c r="C23" s="14">
        <v>69</v>
      </c>
      <c r="D23" s="14">
        <v>1</v>
      </c>
      <c r="E23" s="14">
        <v>67</v>
      </c>
      <c r="F23" s="14">
        <v>69</v>
      </c>
      <c r="G23" s="14">
        <v>1</v>
      </c>
      <c r="H23" s="12">
        <v>0</v>
      </c>
      <c r="I23" s="12">
        <v>0</v>
      </c>
      <c r="J23" s="12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23</v>
      </c>
      <c r="U23" s="14">
        <v>22</v>
      </c>
      <c r="V23" s="14">
        <v>1</v>
      </c>
      <c r="W23" s="14">
        <v>23</v>
      </c>
      <c r="X23" s="14">
        <v>22</v>
      </c>
      <c r="Y23" s="14">
        <v>1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</row>
    <row r="24" spans="1:40" ht="15" customHeight="1" thickBot="1">
      <c r="A24" s="15" t="s">
        <v>47</v>
      </c>
      <c r="B24" s="16">
        <v>12000</v>
      </c>
      <c r="C24" s="16">
        <v>11986</v>
      </c>
      <c r="D24" s="16">
        <v>484</v>
      </c>
      <c r="E24" s="16">
        <v>11833</v>
      </c>
      <c r="F24" s="16">
        <v>11820</v>
      </c>
      <c r="G24" s="16">
        <v>461</v>
      </c>
      <c r="H24" s="16">
        <v>51</v>
      </c>
      <c r="I24" s="16">
        <v>50</v>
      </c>
      <c r="J24" s="16">
        <v>6</v>
      </c>
      <c r="K24" s="16">
        <v>14</v>
      </c>
      <c r="L24" s="16">
        <v>14</v>
      </c>
      <c r="M24" s="16">
        <v>0</v>
      </c>
      <c r="N24" s="16">
        <v>93</v>
      </c>
      <c r="O24" s="16">
        <v>93</v>
      </c>
      <c r="P24" s="16">
        <v>14</v>
      </c>
      <c r="Q24" s="16">
        <v>9</v>
      </c>
      <c r="R24" s="16">
        <v>9</v>
      </c>
      <c r="S24" s="16">
        <v>3</v>
      </c>
      <c r="T24" s="16">
        <v>1952</v>
      </c>
      <c r="U24" s="16">
        <v>1941</v>
      </c>
      <c r="V24" s="16">
        <v>83</v>
      </c>
      <c r="W24" s="16">
        <v>1945</v>
      </c>
      <c r="X24" s="16">
        <v>1934</v>
      </c>
      <c r="Y24" s="16">
        <v>81</v>
      </c>
      <c r="Z24" s="16">
        <v>1</v>
      </c>
      <c r="AA24" s="16">
        <v>2</v>
      </c>
      <c r="AB24" s="16">
        <v>0</v>
      </c>
      <c r="AC24" s="16">
        <v>3</v>
      </c>
      <c r="AD24" s="16">
        <v>3</v>
      </c>
      <c r="AE24" s="16">
        <v>0</v>
      </c>
      <c r="AF24" s="16">
        <v>0</v>
      </c>
      <c r="AG24" s="16">
        <v>0</v>
      </c>
      <c r="AH24" s="16">
        <v>0</v>
      </c>
      <c r="AI24" s="16">
        <v>1</v>
      </c>
      <c r="AJ24" s="16">
        <v>1</v>
      </c>
      <c r="AK24" s="16">
        <v>0</v>
      </c>
      <c r="AL24" s="16">
        <v>2</v>
      </c>
      <c r="AM24" s="16">
        <v>1</v>
      </c>
      <c r="AN24" s="16">
        <v>2</v>
      </c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</sheetData>
  <sheetProtection/>
  <mergeCells count="17">
    <mergeCell ref="N5:P5"/>
    <mergeCell ref="Q5:S5"/>
    <mergeCell ref="T5:V5"/>
    <mergeCell ref="N2:Y2"/>
    <mergeCell ref="A1:D1"/>
    <mergeCell ref="B5:D5"/>
    <mergeCell ref="E5:G5"/>
    <mergeCell ref="H5:J5"/>
    <mergeCell ref="B2:M2"/>
    <mergeCell ref="K5:M5"/>
    <mergeCell ref="Z2:AN2"/>
    <mergeCell ref="AL5:AN5"/>
    <mergeCell ref="AI5:AK5"/>
    <mergeCell ref="W5:Y5"/>
    <mergeCell ref="Z5:AB5"/>
    <mergeCell ref="AC5:AE5"/>
    <mergeCell ref="AF5:AH5"/>
  </mergeCells>
  <printOptions/>
  <pageMargins left="0.46" right="0.38" top="0.84" bottom="0.1968503937007874" header="0" footer="0"/>
  <pageSetup horizontalDpi="600" verticalDpi="600" orientation="landscape" paperSize="9" scale="80" r:id="rId1"/>
  <headerFooter alignWithMargins="0">
    <oddFooter>&amp;R&amp;P/&amp;N</oddFooter>
  </headerFooter>
  <colBreaks count="2" manualBreakCount="2">
    <brk id="13" max="23" man="1"/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538"/>
  <sheetViews>
    <sheetView zoomScaleSheetLayoutView="75" zoomScalePageLayoutView="0" workbookViewId="0" topLeftCell="A1">
      <selection activeCell="H29" sqref="H29"/>
    </sheetView>
  </sheetViews>
  <sheetFormatPr defaultColWidth="11.421875" defaultRowHeight="15" customHeight="1"/>
  <cols>
    <col min="1" max="1" width="26.00390625" style="1" customWidth="1"/>
    <col min="2" max="2" width="18.28125" style="1" bestFit="1" customWidth="1"/>
    <col min="3" max="3" width="18.140625" style="1" bestFit="1" customWidth="1"/>
    <col min="4" max="4" width="19.140625" style="1" bestFit="1" customWidth="1"/>
    <col min="5" max="5" width="11.00390625" style="1" bestFit="1" customWidth="1"/>
    <col min="6" max="6" width="13.140625" style="1" bestFit="1" customWidth="1"/>
    <col min="7" max="7" width="11.8515625" style="1" bestFit="1" customWidth="1"/>
    <col min="8" max="8" width="11.00390625" style="1" bestFit="1" customWidth="1"/>
    <col min="9" max="9" width="13.140625" style="1" bestFit="1" customWidth="1"/>
    <col min="10" max="10" width="11.8515625" style="1" bestFit="1" customWidth="1"/>
    <col min="11" max="11" width="18.28125" style="1" bestFit="1" customWidth="1"/>
    <col min="12" max="12" width="18.140625" style="1" bestFit="1" customWidth="1"/>
    <col min="13" max="13" width="19.140625" style="1" bestFit="1" customWidth="1"/>
    <col min="14" max="14" width="18.28125" style="1" bestFit="1" customWidth="1"/>
    <col min="15" max="15" width="18.140625" style="1" bestFit="1" customWidth="1"/>
    <col min="16" max="16" width="19.140625" style="1" bestFit="1" customWidth="1"/>
    <col min="17" max="17" width="11.00390625" style="1" bestFit="1" customWidth="1"/>
    <col min="18" max="18" width="13.140625" style="1" bestFit="1" customWidth="1"/>
    <col min="19" max="19" width="11.8515625" style="1" bestFit="1" customWidth="1"/>
    <col min="20" max="16384" width="11.421875" style="1" customWidth="1"/>
  </cols>
  <sheetData>
    <row r="1" spans="2:25" ht="15" customHeight="1">
      <c r="B1" s="132" t="s">
        <v>234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6"/>
      <c r="U1" s="6"/>
      <c r="V1" s="6"/>
      <c r="W1" s="6"/>
      <c r="X1" s="6"/>
      <c r="Y1" s="6"/>
    </row>
    <row r="2" spans="2:25" ht="15" customHeight="1">
      <c r="B2" s="92"/>
      <c r="C2" s="92"/>
      <c r="D2" s="92"/>
      <c r="E2" s="93"/>
      <c r="F2" s="93"/>
      <c r="G2" s="93"/>
      <c r="H2" s="93"/>
      <c r="I2" s="93"/>
      <c r="J2" s="93"/>
      <c r="K2" s="92"/>
      <c r="L2" s="92"/>
      <c r="M2" s="92"/>
      <c r="N2" s="92"/>
      <c r="O2" s="92"/>
      <c r="P2" s="92"/>
      <c r="Q2" s="93"/>
      <c r="R2" s="93"/>
      <c r="S2" s="93"/>
      <c r="T2" s="6"/>
      <c r="U2" s="6"/>
      <c r="V2" s="6"/>
      <c r="W2" s="6"/>
      <c r="X2" s="6"/>
      <c r="Y2" s="6"/>
    </row>
    <row r="3" spans="1:19" ht="15" customHeight="1">
      <c r="A3" s="4"/>
      <c r="B3" s="94"/>
      <c r="C3" s="94"/>
      <c r="D3" s="94"/>
      <c r="E3" s="92"/>
      <c r="F3" s="92"/>
      <c r="G3" s="92"/>
      <c r="H3" s="92"/>
      <c r="I3" s="92"/>
      <c r="J3" s="92"/>
      <c r="K3" s="94"/>
      <c r="L3" s="94"/>
      <c r="M3" s="94"/>
      <c r="N3" s="94"/>
      <c r="O3" s="94"/>
      <c r="P3" s="94"/>
      <c r="Q3" s="92"/>
      <c r="R3" s="92"/>
      <c r="S3" s="92"/>
    </row>
    <row r="4" spans="1:16" ht="15" customHeight="1">
      <c r="A4" s="7" t="s">
        <v>229</v>
      </c>
      <c r="B4" s="4"/>
      <c r="C4" s="4"/>
      <c r="D4" s="4"/>
      <c r="K4" s="4"/>
      <c r="L4" s="4"/>
      <c r="M4" s="4"/>
      <c r="N4" s="4"/>
      <c r="O4" s="4"/>
      <c r="P4" s="4"/>
    </row>
    <row r="5" spans="2:19" ht="39.75" customHeight="1">
      <c r="B5" s="133" t="s">
        <v>235</v>
      </c>
      <c r="C5" s="134"/>
      <c r="D5" s="135"/>
      <c r="E5" s="136" t="s">
        <v>236</v>
      </c>
      <c r="F5" s="137"/>
      <c r="G5" s="138"/>
      <c r="H5" s="136" t="s">
        <v>28</v>
      </c>
      <c r="I5" s="137"/>
      <c r="J5" s="138"/>
      <c r="K5" s="133" t="s">
        <v>237</v>
      </c>
      <c r="L5" s="134"/>
      <c r="M5" s="135"/>
      <c r="N5" s="133" t="s">
        <v>238</v>
      </c>
      <c r="O5" s="134"/>
      <c r="P5" s="135"/>
      <c r="Q5" s="133" t="s">
        <v>117</v>
      </c>
      <c r="R5" s="134"/>
      <c r="S5" s="135"/>
    </row>
    <row r="6" spans="1:19" s="83" customFormat="1" ht="36.75" customHeight="1">
      <c r="A6" s="82"/>
      <c r="B6" s="95" t="s">
        <v>239</v>
      </c>
      <c r="C6" s="95" t="s">
        <v>240</v>
      </c>
      <c r="D6" s="95" t="s">
        <v>241</v>
      </c>
      <c r="E6" s="95" t="s">
        <v>239</v>
      </c>
      <c r="F6" s="95" t="s">
        <v>240</v>
      </c>
      <c r="G6" s="95" t="s">
        <v>241</v>
      </c>
      <c r="H6" s="95" t="s">
        <v>239</v>
      </c>
      <c r="I6" s="95" t="s">
        <v>240</v>
      </c>
      <c r="J6" s="95" t="s">
        <v>241</v>
      </c>
      <c r="K6" s="95" t="s">
        <v>239</v>
      </c>
      <c r="L6" s="95" t="s">
        <v>240</v>
      </c>
      <c r="M6" s="95" t="s">
        <v>241</v>
      </c>
      <c r="N6" s="95" t="s">
        <v>239</v>
      </c>
      <c r="O6" s="95" t="s">
        <v>240</v>
      </c>
      <c r="P6" s="95" t="s">
        <v>241</v>
      </c>
      <c r="Q6" s="95" t="s">
        <v>239</v>
      </c>
      <c r="R6" s="95" t="s">
        <v>240</v>
      </c>
      <c r="S6" s="95" t="s">
        <v>241</v>
      </c>
    </row>
    <row r="7" spans="1:19" ht="15" customHeight="1">
      <c r="A7" s="68" t="s">
        <v>30</v>
      </c>
      <c r="B7" s="96">
        <v>2795</v>
      </c>
      <c r="C7" s="96">
        <v>216</v>
      </c>
      <c r="D7" s="96">
        <v>2579</v>
      </c>
      <c r="E7" s="96">
        <v>791</v>
      </c>
      <c r="F7" s="96">
        <v>43</v>
      </c>
      <c r="G7" s="96">
        <v>748</v>
      </c>
      <c r="H7" s="96">
        <v>1179</v>
      </c>
      <c r="I7" s="96">
        <v>133</v>
      </c>
      <c r="J7" s="96">
        <v>1046</v>
      </c>
      <c r="K7" s="96">
        <v>503</v>
      </c>
      <c r="L7" s="96">
        <v>18</v>
      </c>
      <c r="M7" s="96">
        <v>485</v>
      </c>
      <c r="N7" s="96">
        <v>322</v>
      </c>
      <c r="O7" s="96">
        <v>22</v>
      </c>
      <c r="P7" s="96">
        <v>300</v>
      </c>
      <c r="Q7" s="96">
        <v>3685</v>
      </c>
      <c r="R7" s="96">
        <v>751</v>
      </c>
      <c r="S7" s="96">
        <v>2934</v>
      </c>
    </row>
    <row r="8" spans="1:19" ht="15" customHeight="1">
      <c r="A8" s="68" t="s">
        <v>31</v>
      </c>
      <c r="B8" s="96">
        <v>188</v>
      </c>
      <c r="C8" s="96">
        <v>18</v>
      </c>
      <c r="D8" s="96">
        <v>170</v>
      </c>
      <c r="E8" s="96">
        <v>29</v>
      </c>
      <c r="F8" s="96">
        <v>0</v>
      </c>
      <c r="G8" s="96">
        <v>29</v>
      </c>
      <c r="H8" s="96">
        <v>130</v>
      </c>
      <c r="I8" s="96">
        <v>18</v>
      </c>
      <c r="J8" s="96">
        <v>112</v>
      </c>
      <c r="K8" s="96">
        <v>11</v>
      </c>
      <c r="L8" s="96">
        <v>0</v>
      </c>
      <c r="M8" s="96">
        <v>11</v>
      </c>
      <c r="N8" s="96">
        <v>18</v>
      </c>
      <c r="O8" s="96">
        <v>0</v>
      </c>
      <c r="P8" s="96">
        <v>18</v>
      </c>
      <c r="Q8" s="96">
        <v>301</v>
      </c>
      <c r="R8" s="96">
        <v>47</v>
      </c>
      <c r="S8" s="96">
        <v>254</v>
      </c>
    </row>
    <row r="9" spans="1:19" ht="15" customHeight="1">
      <c r="A9" s="68" t="s">
        <v>32</v>
      </c>
      <c r="B9" s="96">
        <v>187</v>
      </c>
      <c r="C9" s="96">
        <v>10</v>
      </c>
      <c r="D9" s="96">
        <v>177</v>
      </c>
      <c r="E9" s="96">
        <v>39</v>
      </c>
      <c r="F9" s="96">
        <v>0</v>
      </c>
      <c r="G9" s="96">
        <v>39</v>
      </c>
      <c r="H9" s="96">
        <v>101</v>
      </c>
      <c r="I9" s="96">
        <v>5</v>
      </c>
      <c r="J9" s="96">
        <v>96</v>
      </c>
      <c r="K9" s="96">
        <v>26</v>
      </c>
      <c r="L9" s="96">
        <v>2</v>
      </c>
      <c r="M9" s="96">
        <v>24</v>
      </c>
      <c r="N9" s="96">
        <v>21</v>
      </c>
      <c r="O9" s="96">
        <v>3</v>
      </c>
      <c r="P9" s="96">
        <v>18</v>
      </c>
      <c r="Q9" s="96">
        <v>240</v>
      </c>
      <c r="R9" s="96">
        <v>32</v>
      </c>
      <c r="S9" s="96">
        <v>208</v>
      </c>
    </row>
    <row r="10" spans="1:19" ht="15" customHeight="1">
      <c r="A10" s="68" t="s">
        <v>33</v>
      </c>
      <c r="B10" s="96">
        <v>228</v>
      </c>
      <c r="C10" s="96">
        <v>33</v>
      </c>
      <c r="D10" s="96">
        <v>195</v>
      </c>
      <c r="E10" s="96">
        <v>33</v>
      </c>
      <c r="F10" s="96">
        <v>0</v>
      </c>
      <c r="G10" s="96">
        <v>33</v>
      </c>
      <c r="H10" s="96">
        <v>128</v>
      </c>
      <c r="I10" s="96">
        <v>25</v>
      </c>
      <c r="J10" s="96">
        <v>103</v>
      </c>
      <c r="K10" s="96">
        <v>28</v>
      </c>
      <c r="L10" s="96">
        <v>0</v>
      </c>
      <c r="M10" s="96">
        <v>28</v>
      </c>
      <c r="N10" s="96">
        <v>39</v>
      </c>
      <c r="O10" s="96">
        <v>8</v>
      </c>
      <c r="P10" s="96">
        <v>31</v>
      </c>
      <c r="Q10" s="96">
        <v>452</v>
      </c>
      <c r="R10" s="96">
        <v>100</v>
      </c>
      <c r="S10" s="96">
        <v>352</v>
      </c>
    </row>
    <row r="11" spans="1:19" ht="15" customHeight="1">
      <c r="A11" s="68" t="s">
        <v>34</v>
      </c>
      <c r="B11" s="96">
        <v>1169</v>
      </c>
      <c r="C11" s="96">
        <v>109</v>
      </c>
      <c r="D11" s="96">
        <v>1060</v>
      </c>
      <c r="E11" s="96">
        <v>400</v>
      </c>
      <c r="F11" s="96">
        <v>34</v>
      </c>
      <c r="G11" s="96">
        <v>366</v>
      </c>
      <c r="H11" s="96">
        <v>275</v>
      </c>
      <c r="I11" s="96">
        <v>53</v>
      </c>
      <c r="J11" s="96">
        <v>222</v>
      </c>
      <c r="K11" s="96">
        <v>392</v>
      </c>
      <c r="L11" s="96">
        <v>16</v>
      </c>
      <c r="M11" s="96">
        <v>376</v>
      </c>
      <c r="N11" s="96">
        <v>102</v>
      </c>
      <c r="O11" s="96">
        <v>6</v>
      </c>
      <c r="P11" s="96">
        <v>96</v>
      </c>
      <c r="Q11" s="96">
        <v>739</v>
      </c>
      <c r="R11" s="96">
        <v>174</v>
      </c>
      <c r="S11" s="96">
        <v>565</v>
      </c>
    </row>
    <row r="12" spans="1:19" ht="15" customHeight="1">
      <c r="A12" s="68" t="s">
        <v>35</v>
      </c>
      <c r="B12" s="96">
        <v>116</v>
      </c>
      <c r="C12" s="96">
        <v>3</v>
      </c>
      <c r="D12" s="96">
        <v>113</v>
      </c>
      <c r="E12" s="96">
        <v>27</v>
      </c>
      <c r="F12" s="96">
        <v>0</v>
      </c>
      <c r="G12" s="96">
        <v>27</v>
      </c>
      <c r="H12" s="96">
        <v>60</v>
      </c>
      <c r="I12" s="96">
        <v>1</v>
      </c>
      <c r="J12" s="96">
        <v>59</v>
      </c>
      <c r="K12" s="96">
        <v>12</v>
      </c>
      <c r="L12" s="96">
        <v>1</v>
      </c>
      <c r="M12" s="96">
        <v>11</v>
      </c>
      <c r="N12" s="96">
        <v>17</v>
      </c>
      <c r="O12" s="96">
        <v>1</v>
      </c>
      <c r="P12" s="96">
        <v>16</v>
      </c>
      <c r="Q12" s="96">
        <v>145</v>
      </c>
      <c r="R12" s="96">
        <v>13</v>
      </c>
      <c r="S12" s="96">
        <v>132</v>
      </c>
    </row>
    <row r="13" spans="1:19" ht="15" customHeight="1">
      <c r="A13" s="68" t="s">
        <v>36</v>
      </c>
      <c r="B13" s="96">
        <v>298</v>
      </c>
      <c r="C13" s="96">
        <v>13</v>
      </c>
      <c r="D13" s="96">
        <v>285</v>
      </c>
      <c r="E13" s="96">
        <v>45</v>
      </c>
      <c r="F13" s="96">
        <v>1</v>
      </c>
      <c r="G13" s="96">
        <v>44</v>
      </c>
      <c r="H13" s="96">
        <v>184</v>
      </c>
      <c r="I13" s="96">
        <v>10</v>
      </c>
      <c r="J13" s="96">
        <v>174</v>
      </c>
      <c r="K13" s="96">
        <v>39</v>
      </c>
      <c r="L13" s="96">
        <v>0</v>
      </c>
      <c r="M13" s="96">
        <v>39</v>
      </c>
      <c r="N13" s="96">
        <v>30</v>
      </c>
      <c r="O13" s="96">
        <v>2</v>
      </c>
      <c r="P13" s="96">
        <v>28</v>
      </c>
      <c r="Q13" s="96">
        <v>606</v>
      </c>
      <c r="R13" s="96">
        <v>101</v>
      </c>
      <c r="S13" s="96">
        <v>505</v>
      </c>
    </row>
    <row r="14" spans="1:19" ht="15" customHeight="1">
      <c r="A14" s="68" t="s">
        <v>37</v>
      </c>
      <c r="B14" s="96">
        <v>439</v>
      </c>
      <c r="C14" s="96">
        <v>25</v>
      </c>
      <c r="D14" s="96">
        <v>414</v>
      </c>
      <c r="E14" s="96">
        <v>74</v>
      </c>
      <c r="F14" s="96">
        <v>3</v>
      </c>
      <c r="G14" s="96">
        <v>71</v>
      </c>
      <c r="H14" s="96">
        <v>221</v>
      </c>
      <c r="I14" s="96">
        <v>12</v>
      </c>
      <c r="J14" s="96">
        <v>209</v>
      </c>
      <c r="K14" s="96">
        <v>40</v>
      </c>
      <c r="L14" s="96">
        <v>2</v>
      </c>
      <c r="M14" s="96">
        <v>38</v>
      </c>
      <c r="N14" s="96">
        <v>104</v>
      </c>
      <c r="O14" s="96">
        <v>8</v>
      </c>
      <c r="P14" s="96">
        <v>96</v>
      </c>
      <c r="Q14" s="96">
        <v>497</v>
      </c>
      <c r="R14" s="96">
        <v>106</v>
      </c>
      <c r="S14" s="96">
        <v>391</v>
      </c>
    </row>
    <row r="15" spans="1:19" ht="15" customHeight="1">
      <c r="A15" s="68" t="s">
        <v>38</v>
      </c>
      <c r="B15" s="96">
        <v>1301</v>
      </c>
      <c r="C15" s="96">
        <v>139</v>
      </c>
      <c r="D15" s="96">
        <v>1162</v>
      </c>
      <c r="E15" s="96">
        <v>317</v>
      </c>
      <c r="F15" s="96">
        <v>16</v>
      </c>
      <c r="G15" s="96">
        <v>301</v>
      </c>
      <c r="H15" s="96">
        <v>565</v>
      </c>
      <c r="I15" s="96">
        <v>75</v>
      </c>
      <c r="J15" s="96">
        <v>490</v>
      </c>
      <c r="K15" s="96">
        <v>216</v>
      </c>
      <c r="L15" s="96">
        <v>21</v>
      </c>
      <c r="M15" s="96">
        <v>195</v>
      </c>
      <c r="N15" s="96">
        <v>203</v>
      </c>
      <c r="O15" s="96">
        <v>27</v>
      </c>
      <c r="P15" s="96">
        <v>176</v>
      </c>
      <c r="Q15" s="96">
        <v>2873</v>
      </c>
      <c r="R15" s="96">
        <v>730</v>
      </c>
      <c r="S15" s="96">
        <v>2143</v>
      </c>
    </row>
    <row r="16" spans="1:19" ht="15" customHeight="1">
      <c r="A16" s="68" t="s">
        <v>39</v>
      </c>
      <c r="B16" s="96">
        <v>1402</v>
      </c>
      <c r="C16" s="96">
        <v>140</v>
      </c>
      <c r="D16" s="96">
        <v>1262</v>
      </c>
      <c r="E16" s="96">
        <v>316</v>
      </c>
      <c r="F16" s="96">
        <v>12</v>
      </c>
      <c r="G16" s="96">
        <v>304</v>
      </c>
      <c r="H16" s="96">
        <v>709</v>
      </c>
      <c r="I16" s="96">
        <v>88</v>
      </c>
      <c r="J16" s="96">
        <v>621</v>
      </c>
      <c r="K16" s="96">
        <v>166</v>
      </c>
      <c r="L16" s="96">
        <v>8</v>
      </c>
      <c r="M16" s="96">
        <v>158</v>
      </c>
      <c r="N16" s="96">
        <v>211</v>
      </c>
      <c r="O16" s="96">
        <v>32</v>
      </c>
      <c r="P16" s="96">
        <v>179</v>
      </c>
      <c r="Q16" s="96">
        <v>2252</v>
      </c>
      <c r="R16" s="96">
        <v>410</v>
      </c>
      <c r="S16" s="96">
        <v>1842</v>
      </c>
    </row>
    <row r="17" spans="1:19" ht="15" customHeight="1">
      <c r="A17" s="68" t="s">
        <v>40</v>
      </c>
      <c r="B17" s="96">
        <v>217</v>
      </c>
      <c r="C17" s="96">
        <v>20</v>
      </c>
      <c r="D17" s="96">
        <v>197</v>
      </c>
      <c r="E17" s="96">
        <v>49</v>
      </c>
      <c r="F17" s="96">
        <v>1</v>
      </c>
      <c r="G17" s="96">
        <v>48</v>
      </c>
      <c r="H17" s="96">
        <v>104</v>
      </c>
      <c r="I17" s="96">
        <v>11</v>
      </c>
      <c r="J17" s="96">
        <v>93</v>
      </c>
      <c r="K17" s="96">
        <v>39</v>
      </c>
      <c r="L17" s="96">
        <v>5</v>
      </c>
      <c r="M17" s="96">
        <v>34</v>
      </c>
      <c r="N17" s="96">
        <v>25</v>
      </c>
      <c r="O17" s="96">
        <v>3</v>
      </c>
      <c r="P17" s="96">
        <v>22</v>
      </c>
      <c r="Q17" s="96">
        <v>219</v>
      </c>
      <c r="R17" s="96">
        <v>34</v>
      </c>
      <c r="S17" s="96">
        <v>185</v>
      </c>
    </row>
    <row r="18" spans="1:19" ht="15" customHeight="1">
      <c r="A18" s="68" t="s">
        <v>41</v>
      </c>
      <c r="B18" s="96">
        <v>372</v>
      </c>
      <c r="C18" s="96">
        <v>30</v>
      </c>
      <c r="D18" s="96">
        <v>342</v>
      </c>
      <c r="E18" s="96">
        <v>51</v>
      </c>
      <c r="F18" s="96">
        <v>3</v>
      </c>
      <c r="G18" s="96">
        <v>48</v>
      </c>
      <c r="H18" s="96">
        <v>237</v>
      </c>
      <c r="I18" s="96">
        <v>18</v>
      </c>
      <c r="J18" s="96">
        <v>219</v>
      </c>
      <c r="K18" s="96">
        <v>29</v>
      </c>
      <c r="L18" s="96">
        <v>1</v>
      </c>
      <c r="M18" s="96">
        <v>28</v>
      </c>
      <c r="N18" s="96">
        <v>55</v>
      </c>
      <c r="O18" s="96">
        <v>8</v>
      </c>
      <c r="P18" s="96">
        <v>47</v>
      </c>
      <c r="Q18" s="96">
        <v>659</v>
      </c>
      <c r="R18" s="96">
        <v>131</v>
      </c>
      <c r="S18" s="96">
        <v>528</v>
      </c>
    </row>
    <row r="19" spans="1:19" ht="15" customHeight="1">
      <c r="A19" s="68" t="s">
        <v>42</v>
      </c>
      <c r="B19" s="96">
        <v>1004</v>
      </c>
      <c r="C19" s="96">
        <v>104</v>
      </c>
      <c r="D19" s="96">
        <v>900</v>
      </c>
      <c r="E19" s="96">
        <v>165</v>
      </c>
      <c r="F19" s="96">
        <v>1</v>
      </c>
      <c r="G19" s="96">
        <v>164</v>
      </c>
      <c r="H19" s="96">
        <v>596</v>
      </c>
      <c r="I19" s="96">
        <v>87</v>
      </c>
      <c r="J19" s="96">
        <v>509</v>
      </c>
      <c r="K19" s="96">
        <v>113</v>
      </c>
      <c r="L19" s="96">
        <v>5</v>
      </c>
      <c r="M19" s="96">
        <v>108</v>
      </c>
      <c r="N19" s="96">
        <v>130</v>
      </c>
      <c r="O19" s="96">
        <v>11</v>
      </c>
      <c r="P19" s="96">
        <v>119</v>
      </c>
      <c r="Q19" s="96">
        <v>2515</v>
      </c>
      <c r="R19" s="96">
        <v>543</v>
      </c>
      <c r="S19" s="96">
        <v>1972</v>
      </c>
    </row>
    <row r="20" spans="1:19" ht="15" customHeight="1">
      <c r="A20" s="68" t="s">
        <v>43</v>
      </c>
      <c r="B20" s="96">
        <v>317</v>
      </c>
      <c r="C20" s="96">
        <v>35</v>
      </c>
      <c r="D20" s="96">
        <v>282</v>
      </c>
      <c r="E20" s="96">
        <v>117</v>
      </c>
      <c r="F20" s="96">
        <v>8</v>
      </c>
      <c r="G20" s="96">
        <v>109</v>
      </c>
      <c r="H20" s="96">
        <v>86</v>
      </c>
      <c r="I20" s="96">
        <v>16</v>
      </c>
      <c r="J20" s="96">
        <v>70</v>
      </c>
      <c r="K20" s="96">
        <v>85</v>
      </c>
      <c r="L20" s="96">
        <v>3</v>
      </c>
      <c r="M20" s="96">
        <v>82</v>
      </c>
      <c r="N20" s="96">
        <v>29</v>
      </c>
      <c r="O20" s="96">
        <v>8</v>
      </c>
      <c r="P20" s="96">
        <v>21</v>
      </c>
      <c r="Q20" s="96">
        <v>552</v>
      </c>
      <c r="R20" s="96">
        <v>140</v>
      </c>
      <c r="S20" s="96">
        <v>412</v>
      </c>
    </row>
    <row r="21" spans="1:19" ht="15" customHeight="1">
      <c r="A21" s="68" t="s">
        <v>44</v>
      </c>
      <c r="B21" s="96">
        <v>58</v>
      </c>
      <c r="C21" s="96">
        <v>7</v>
      </c>
      <c r="D21" s="96">
        <v>51</v>
      </c>
      <c r="E21" s="96">
        <v>7</v>
      </c>
      <c r="F21" s="96">
        <v>1</v>
      </c>
      <c r="G21" s="96">
        <v>6</v>
      </c>
      <c r="H21" s="96">
        <v>40</v>
      </c>
      <c r="I21" s="96">
        <v>6</v>
      </c>
      <c r="J21" s="96">
        <v>34</v>
      </c>
      <c r="K21" s="96">
        <v>7</v>
      </c>
      <c r="L21" s="96">
        <v>0</v>
      </c>
      <c r="M21" s="96">
        <v>7</v>
      </c>
      <c r="N21" s="96">
        <v>4</v>
      </c>
      <c r="O21" s="96">
        <v>0</v>
      </c>
      <c r="P21" s="96">
        <v>4</v>
      </c>
      <c r="Q21" s="96">
        <v>220</v>
      </c>
      <c r="R21" s="96">
        <v>53</v>
      </c>
      <c r="S21" s="96">
        <v>167</v>
      </c>
    </row>
    <row r="22" spans="1:19" ht="15" customHeight="1">
      <c r="A22" s="68" t="s">
        <v>45</v>
      </c>
      <c r="B22" s="96">
        <v>319</v>
      </c>
      <c r="C22" s="96">
        <v>32</v>
      </c>
      <c r="D22" s="96">
        <v>287</v>
      </c>
      <c r="E22" s="96">
        <v>100</v>
      </c>
      <c r="F22" s="96">
        <v>5</v>
      </c>
      <c r="G22" s="96">
        <v>95</v>
      </c>
      <c r="H22" s="96">
        <v>119</v>
      </c>
      <c r="I22" s="96">
        <v>19</v>
      </c>
      <c r="J22" s="96">
        <v>100</v>
      </c>
      <c r="K22" s="96">
        <v>76</v>
      </c>
      <c r="L22" s="96">
        <v>3</v>
      </c>
      <c r="M22" s="96">
        <v>73</v>
      </c>
      <c r="N22" s="96">
        <v>24</v>
      </c>
      <c r="O22" s="96">
        <v>5</v>
      </c>
      <c r="P22" s="96">
        <v>19</v>
      </c>
      <c r="Q22" s="96">
        <v>700</v>
      </c>
      <c r="R22" s="96">
        <v>211</v>
      </c>
      <c r="S22" s="96">
        <v>489</v>
      </c>
    </row>
    <row r="23" spans="1:19" ht="15" customHeight="1" thickBot="1">
      <c r="A23" s="68" t="s">
        <v>46</v>
      </c>
      <c r="B23" s="98">
        <v>38</v>
      </c>
      <c r="C23" s="98">
        <v>3</v>
      </c>
      <c r="D23" s="98">
        <v>35</v>
      </c>
      <c r="E23" s="98">
        <v>10</v>
      </c>
      <c r="F23" s="98">
        <v>0</v>
      </c>
      <c r="G23" s="98">
        <v>10</v>
      </c>
      <c r="H23" s="98">
        <v>9</v>
      </c>
      <c r="I23" s="98">
        <v>2</v>
      </c>
      <c r="J23" s="98">
        <v>7</v>
      </c>
      <c r="K23" s="98">
        <v>14</v>
      </c>
      <c r="L23" s="98">
        <v>1</v>
      </c>
      <c r="M23" s="98">
        <v>13</v>
      </c>
      <c r="N23" s="98">
        <v>5</v>
      </c>
      <c r="O23" s="98">
        <v>0</v>
      </c>
      <c r="P23" s="98">
        <v>5</v>
      </c>
      <c r="Q23" s="98">
        <v>134</v>
      </c>
      <c r="R23" s="98">
        <v>30</v>
      </c>
      <c r="S23" s="98">
        <v>104</v>
      </c>
    </row>
    <row r="24" spans="1:19" ht="15" customHeight="1" thickBot="1">
      <c r="A24" s="15" t="s">
        <v>47</v>
      </c>
      <c r="B24" s="99">
        <v>10448</v>
      </c>
      <c r="C24" s="100">
        <v>937</v>
      </c>
      <c r="D24" s="100">
        <v>9511</v>
      </c>
      <c r="E24" s="100">
        <v>2570</v>
      </c>
      <c r="F24" s="100">
        <v>128</v>
      </c>
      <c r="G24" s="100">
        <v>2442</v>
      </c>
      <c r="H24" s="100">
        <v>4743</v>
      </c>
      <c r="I24" s="100">
        <v>579</v>
      </c>
      <c r="J24" s="100">
        <v>4164</v>
      </c>
      <c r="K24" s="100">
        <v>1796</v>
      </c>
      <c r="L24" s="100">
        <v>86</v>
      </c>
      <c r="M24" s="100">
        <v>1710</v>
      </c>
      <c r="N24" s="100">
        <v>1339</v>
      </c>
      <c r="O24" s="100">
        <v>144</v>
      </c>
      <c r="P24" s="100">
        <v>1195</v>
      </c>
      <c r="Q24" s="100">
        <v>16789</v>
      </c>
      <c r="R24" s="100">
        <v>3606</v>
      </c>
      <c r="S24" s="100">
        <v>13183</v>
      </c>
    </row>
    <row r="25" spans="1:16" ht="15" customHeight="1">
      <c r="A25" s="4"/>
      <c r="B25" s="4"/>
      <c r="C25" s="4"/>
      <c r="D25" s="4"/>
      <c r="K25" s="4"/>
      <c r="L25" s="4"/>
      <c r="M25" s="4"/>
      <c r="N25" s="4"/>
      <c r="O25" s="4"/>
      <c r="P25" s="4"/>
    </row>
    <row r="26" spans="1:16" ht="15" customHeight="1">
      <c r="A26" s="4"/>
      <c r="B26" s="4"/>
      <c r="C26" s="4"/>
      <c r="D26" s="4"/>
      <c r="K26" s="4"/>
      <c r="L26" s="4"/>
      <c r="M26" s="4"/>
      <c r="N26" s="4"/>
      <c r="O26" s="4"/>
      <c r="P26" s="4"/>
    </row>
    <row r="27" spans="1:16" ht="15" customHeight="1">
      <c r="A27" s="4"/>
      <c r="B27" s="4"/>
      <c r="C27" s="4"/>
      <c r="D27" s="4"/>
      <c r="K27" s="4"/>
      <c r="L27" s="4"/>
      <c r="M27" s="4"/>
      <c r="N27" s="4"/>
      <c r="O27" s="4"/>
      <c r="P27" s="4"/>
    </row>
    <row r="28" spans="1:16" ht="15" customHeight="1">
      <c r="A28" s="4"/>
      <c r="B28" s="4"/>
      <c r="C28" s="4"/>
      <c r="D28" s="4"/>
      <c r="K28" s="4"/>
      <c r="L28" s="4"/>
      <c r="M28" s="4"/>
      <c r="N28" s="4"/>
      <c r="O28" s="4"/>
      <c r="P28" s="4"/>
    </row>
    <row r="29" spans="1:16" ht="15" customHeight="1">
      <c r="A29" s="4"/>
      <c r="B29" s="4"/>
      <c r="C29" s="4"/>
      <c r="D29" s="4"/>
      <c r="K29" s="4"/>
      <c r="L29" s="4"/>
      <c r="M29" s="4"/>
      <c r="N29" s="4"/>
      <c r="O29" s="4"/>
      <c r="P29" s="4"/>
    </row>
    <row r="30" spans="1:16" ht="15" customHeight="1">
      <c r="A30" s="4"/>
      <c r="B30" s="4"/>
      <c r="C30" s="4"/>
      <c r="D30" s="4"/>
      <c r="K30" s="4"/>
      <c r="L30" s="4"/>
      <c r="M30" s="4"/>
      <c r="N30" s="4"/>
      <c r="O30" s="4"/>
      <c r="P30" s="4"/>
    </row>
    <row r="31" spans="1:16" ht="15" customHeight="1">
      <c r="A31" s="4"/>
      <c r="B31" s="4"/>
      <c r="C31" s="4"/>
      <c r="D31" s="4"/>
      <c r="K31" s="4"/>
      <c r="L31" s="4"/>
      <c r="M31" s="4"/>
      <c r="N31" s="4"/>
      <c r="O31" s="4"/>
      <c r="P31" s="4"/>
    </row>
    <row r="32" spans="1:16" ht="15" customHeight="1">
      <c r="A32" s="4"/>
      <c r="B32" s="4"/>
      <c r="C32" s="4"/>
      <c r="D32" s="4"/>
      <c r="K32" s="4"/>
      <c r="L32" s="4"/>
      <c r="M32" s="4"/>
      <c r="N32" s="4"/>
      <c r="O32" s="4"/>
      <c r="P32" s="4"/>
    </row>
    <row r="33" spans="1:16" ht="15" customHeight="1">
      <c r="A33" s="4"/>
      <c r="B33" s="4"/>
      <c r="C33" s="4"/>
      <c r="D33" s="4"/>
      <c r="K33" s="4"/>
      <c r="L33" s="4"/>
      <c r="M33" s="4"/>
      <c r="N33" s="4"/>
      <c r="O33" s="4"/>
      <c r="P33" s="4"/>
    </row>
    <row r="34" spans="1:16" ht="15" customHeight="1">
      <c r="A34" s="4"/>
      <c r="B34" s="4"/>
      <c r="C34" s="4"/>
      <c r="D34" s="4"/>
      <c r="K34" s="4"/>
      <c r="L34" s="4"/>
      <c r="M34" s="4"/>
      <c r="N34" s="4"/>
      <c r="O34" s="4"/>
      <c r="P34" s="4"/>
    </row>
    <row r="35" spans="1:16" ht="15" customHeight="1">
      <c r="A35" s="4"/>
      <c r="B35" s="4"/>
      <c r="C35" s="4"/>
      <c r="D35" s="4"/>
      <c r="K35" s="4"/>
      <c r="L35" s="4"/>
      <c r="M35" s="4"/>
      <c r="N35" s="4"/>
      <c r="O35" s="4"/>
      <c r="P35" s="4"/>
    </row>
    <row r="36" spans="1:16" ht="15" customHeight="1">
      <c r="A36" s="4"/>
      <c r="B36" s="4"/>
      <c r="C36" s="4"/>
      <c r="D36" s="4"/>
      <c r="K36" s="4"/>
      <c r="L36" s="4"/>
      <c r="M36" s="4"/>
      <c r="N36" s="4"/>
      <c r="O36" s="4"/>
      <c r="P36" s="4"/>
    </row>
    <row r="37" spans="1:16" ht="15" customHeight="1">
      <c r="A37" s="4"/>
      <c r="B37" s="4"/>
      <c r="C37" s="4"/>
      <c r="D37" s="4"/>
      <c r="K37" s="4"/>
      <c r="L37" s="4"/>
      <c r="M37" s="4"/>
      <c r="N37" s="4"/>
      <c r="O37" s="4"/>
      <c r="P37" s="4"/>
    </row>
    <row r="38" spans="1:16" ht="15" customHeight="1">
      <c r="A38" s="4"/>
      <c r="B38" s="4"/>
      <c r="C38" s="4"/>
      <c r="D38" s="4"/>
      <c r="K38" s="4"/>
      <c r="L38" s="4"/>
      <c r="M38" s="4"/>
      <c r="N38" s="4"/>
      <c r="O38" s="4"/>
      <c r="P38" s="4"/>
    </row>
    <row r="39" spans="1:16" ht="15" customHeight="1">
      <c r="A39" s="4"/>
      <c r="B39" s="4"/>
      <c r="C39" s="4"/>
      <c r="D39" s="4"/>
      <c r="K39" s="4"/>
      <c r="L39" s="4"/>
      <c r="M39" s="4"/>
      <c r="N39" s="4"/>
      <c r="O39" s="4"/>
      <c r="P39" s="4"/>
    </row>
    <row r="40" spans="1:16" ht="15" customHeight="1">
      <c r="A40" s="4"/>
      <c r="B40" s="4"/>
      <c r="C40" s="4"/>
      <c r="D40" s="4"/>
      <c r="K40" s="4"/>
      <c r="L40" s="4"/>
      <c r="M40" s="4"/>
      <c r="N40" s="4"/>
      <c r="O40" s="4"/>
      <c r="P40" s="4"/>
    </row>
    <row r="41" spans="1:16" ht="15" customHeight="1">
      <c r="A41" s="4"/>
      <c r="B41" s="4"/>
      <c r="C41" s="4"/>
      <c r="D41" s="4"/>
      <c r="K41" s="4"/>
      <c r="L41" s="4"/>
      <c r="M41" s="4"/>
      <c r="N41" s="4"/>
      <c r="O41" s="4"/>
      <c r="P41" s="4"/>
    </row>
    <row r="42" spans="1:16" ht="15" customHeight="1">
      <c r="A42" s="4"/>
      <c r="B42" s="4"/>
      <c r="C42" s="4"/>
      <c r="D42" s="4"/>
      <c r="K42" s="4"/>
      <c r="L42" s="4"/>
      <c r="M42" s="4"/>
      <c r="N42" s="4"/>
      <c r="O42" s="4"/>
      <c r="P42" s="4"/>
    </row>
    <row r="43" spans="1:16" ht="15" customHeight="1">
      <c r="A43" s="4"/>
      <c r="B43" s="4"/>
      <c r="C43" s="4"/>
      <c r="D43" s="4"/>
      <c r="K43" s="4"/>
      <c r="L43" s="4"/>
      <c r="M43" s="4"/>
      <c r="N43" s="4"/>
      <c r="O43" s="4"/>
      <c r="P43" s="4"/>
    </row>
    <row r="44" spans="1:16" ht="15" customHeight="1">
      <c r="A44" s="4"/>
      <c r="B44" s="4"/>
      <c r="C44" s="4"/>
      <c r="D44" s="4"/>
      <c r="K44" s="4"/>
      <c r="L44" s="4"/>
      <c r="M44" s="4"/>
      <c r="N44" s="4"/>
      <c r="O44" s="4"/>
      <c r="P44" s="4"/>
    </row>
    <row r="45" spans="1:16" ht="15" customHeight="1">
      <c r="A45" s="4"/>
      <c r="B45" s="4"/>
      <c r="C45" s="4"/>
      <c r="D45" s="4"/>
      <c r="K45" s="4"/>
      <c r="L45" s="4"/>
      <c r="M45" s="4"/>
      <c r="N45" s="4"/>
      <c r="O45" s="4"/>
      <c r="P45" s="4"/>
    </row>
    <row r="46" spans="1:16" ht="15" customHeight="1">
      <c r="A46" s="4"/>
      <c r="B46" s="4"/>
      <c r="C46" s="4"/>
      <c r="D46" s="4"/>
      <c r="K46" s="4"/>
      <c r="L46" s="4"/>
      <c r="M46" s="4"/>
      <c r="N46" s="4"/>
      <c r="O46" s="4"/>
      <c r="P46" s="4"/>
    </row>
    <row r="47" spans="1:16" ht="15" customHeight="1">
      <c r="A47" s="4"/>
      <c r="B47" s="4"/>
      <c r="C47" s="4"/>
      <c r="D47" s="4"/>
      <c r="K47" s="4"/>
      <c r="L47" s="4"/>
      <c r="M47" s="4"/>
      <c r="N47" s="4"/>
      <c r="O47" s="4"/>
      <c r="P47" s="4"/>
    </row>
    <row r="48" spans="1:16" ht="15" customHeight="1">
      <c r="A48" s="4"/>
      <c r="B48" s="4"/>
      <c r="C48" s="4"/>
      <c r="D48" s="4"/>
      <c r="K48" s="4"/>
      <c r="L48" s="4"/>
      <c r="M48" s="4"/>
      <c r="N48" s="4"/>
      <c r="O48" s="4"/>
      <c r="P48" s="4"/>
    </row>
    <row r="49" spans="1:16" ht="15" customHeight="1">
      <c r="A49" s="4"/>
      <c r="B49" s="4"/>
      <c r="C49" s="4"/>
      <c r="D49" s="4"/>
      <c r="K49" s="4"/>
      <c r="L49" s="4"/>
      <c r="M49" s="4"/>
      <c r="N49" s="4"/>
      <c r="O49" s="4"/>
      <c r="P49" s="4"/>
    </row>
    <row r="50" spans="1:16" ht="15" customHeight="1">
      <c r="A50" s="4"/>
      <c r="B50" s="4"/>
      <c r="C50" s="4"/>
      <c r="D50" s="4"/>
      <c r="K50" s="4"/>
      <c r="L50" s="4"/>
      <c r="M50" s="4"/>
      <c r="N50" s="4"/>
      <c r="O50" s="4"/>
      <c r="P50" s="4"/>
    </row>
    <row r="51" spans="1:16" ht="15" customHeight="1">
      <c r="A51" s="4"/>
      <c r="B51" s="4"/>
      <c r="C51" s="4"/>
      <c r="D51" s="4"/>
      <c r="K51" s="4"/>
      <c r="L51" s="4"/>
      <c r="M51" s="4"/>
      <c r="N51" s="4"/>
      <c r="O51" s="4"/>
      <c r="P51" s="4"/>
    </row>
    <row r="52" spans="1:16" ht="15" customHeight="1">
      <c r="A52" s="4"/>
      <c r="B52" s="4"/>
      <c r="C52" s="4"/>
      <c r="D52" s="4"/>
      <c r="K52" s="4"/>
      <c r="L52" s="4"/>
      <c r="M52" s="4"/>
      <c r="N52" s="4"/>
      <c r="O52" s="4"/>
      <c r="P52" s="4"/>
    </row>
    <row r="53" spans="1:16" ht="15" customHeight="1">
      <c r="A53" s="4"/>
      <c r="B53" s="4"/>
      <c r="C53" s="4"/>
      <c r="D53" s="4"/>
      <c r="K53" s="4"/>
      <c r="L53" s="4"/>
      <c r="M53" s="4"/>
      <c r="N53" s="4"/>
      <c r="O53" s="4"/>
      <c r="P53" s="4"/>
    </row>
    <row r="54" spans="1:16" ht="15" customHeight="1">
      <c r="A54" s="4"/>
      <c r="B54" s="4"/>
      <c r="C54" s="4"/>
      <c r="D54" s="4"/>
      <c r="K54" s="4"/>
      <c r="L54" s="4"/>
      <c r="M54" s="4"/>
      <c r="N54" s="4"/>
      <c r="O54" s="4"/>
      <c r="P54" s="4"/>
    </row>
    <row r="55" spans="1:16" ht="15" customHeight="1">
      <c r="A55" s="4"/>
      <c r="B55" s="4"/>
      <c r="C55" s="4"/>
      <c r="D55" s="4"/>
      <c r="K55" s="4"/>
      <c r="L55" s="4"/>
      <c r="M55" s="4"/>
      <c r="N55" s="4"/>
      <c r="O55" s="4"/>
      <c r="P55" s="4"/>
    </row>
    <row r="56" spans="1:16" ht="15" customHeight="1">
      <c r="A56" s="4"/>
      <c r="B56" s="4"/>
      <c r="C56" s="4"/>
      <c r="D56" s="4"/>
      <c r="K56" s="4"/>
      <c r="L56" s="4"/>
      <c r="M56" s="4"/>
      <c r="N56" s="4"/>
      <c r="O56" s="4"/>
      <c r="P56" s="4"/>
    </row>
    <row r="57" spans="1:16" ht="15" customHeight="1">
      <c r="A57" s="4"/>
      <c r="B57" s="4"/>
      <c r="C57" s="4"/>
      <c r="D57" s="4"/>
      <c r="K57" s="4"/>
      <c r="L57" s="4"/>
      <c r="M57" s="4"/>
      <c r="N57" s="4"/>
      <c r="O57" s="4"/>
      <c r="P57" s="4"/>
    </row>
    <row r="58" spans="1:16" ht="15" customHeight="1">
      <c r="A58" s="4"/>
      <c r="B58" s="4"/>
      <c r="C58" s="4"/>
      <c r="D58" s="4"/>
      <c r="K58" s="4"/>
      <c r="L58" s="4"/>
      <c r="M58" s="4"/>
      <c r="N58" s="4"/>
      <c r="O58" s="4"/>
      <c r="P58" s="4"/>
    </row>
    <row r="59" spans="1:16" ht="15" customHeight="1">
      <c r="A59" s="4"/>
      <c r="B59" s="4"/>
      <c r="C59" s="4"/>
      <c r="D59" s="4"/>
      <c r="K59" s="4"/>
      <c r="L59" s="4"/>
      <c r="M59" s="4"/>
      <c r="N59" s="4"/>
      <c r="O59" s="4"/>
      <c r="P59" s="4"/>
    </row>
    <row r="60" spans="1:16" ht="15" customHeight="1">
      <c r="A60" s="4"/>
      <c r="B60" s="4"/>
      <c r="C60" s="4"/>
      <c r="D60" s="4"/>
      <c r="K60" s="4"/>
      <c r="L60" s="4"/>
      <c r="M60" s="4"/>
      <c r="N60" s="4"/>
      <c r="O60" s="4"/>
      <c r="P60" s="4"/>
    </row>
    <row r="61" spans="1:16" ht="15" customHeight="1">
      <c r="A61" s="4"/>
      <c r="B61" s="4"/>
      <c r="C61" s="4"/>
      <c r="D61" s="4"/>
      <c r="K61" s="4"/>
      <c r="L61" s="4"/>
      <c r="M61" s="4"/>
      <c r="N61" s="4"/>
      <c r="O61" s="4"/>
      <c r="P61" s="4"/>
    </row>
    <row r="62" spans="1:16" ht="15" customHeight="1">
      <c r="A62" s="4"/>
      <c r="B62" s="4"/>
      <c r="C62" s="4"/>
      <c r="D62" s="4"/>
      <c r="K62" s="4"/>
      <c r="L62" s="4"/>
      <c r="M62" s="4"/>
      <c r="N62" s="4"/>
      <c r="O62" s="4"/>
      <c r="P62" s="4"/>
    </row>
    <row r="63" spans="1:16" ht="15" customHeight="1">
      <c r="A63" s="4"/>
      <c r="B63" s="4"/>
      <c r="C63" s="4"/>
      <c r="D63" s="4"/>
      <c r="K63" s="4"/>
      <c r="L63" s="4"/>
      <c r="M63" s="4"/>
      <c r="N63" s="4"/>
      <c r="O63" s="4"/>
      <c r="P63" s="4"/>
    </row>
    <row r="64" spans="1:16" ht="15" customHeight="1">
      <c r="A64" s="4"/>
      <c r="B64" s="4"/>
      <c r="C64" s="4"/>
      <c r="D64" s="4"/>
      <c r="K64" s="4"/>
      <c r="L64" s="4"/>
      <c r="M64" s="4"/>
      <c r="N64" s="4"/>
      <c r="O64" s="4"/>
      <c r="P64" s="4"/>
    </row>
    <row r="65" spans="1:16" ht="15" customHeight="1">
      <c r="A65" s="4"/>
      <c r="B65" s="4"/>
      <c r="C65" s="4"/>
      <c r="D65" s="4"/>
      <c r="K65" s="4"/>
      <c r="L65" s="4"/>
      <c r="M65" s="4"/>
      <c r="N65" s="4"/>
      <c r="O65" s="4"/>
      <c r="P65" s="4"/>
    </row>
    <row r="66" spans="1:16" ht="15" customHeight="1">
      <c r="A66" s="4"/>
      <c r="B66" s="4"/>
      <c r="C66" s="4"/>
      <c r="D66" s="4"/>
      <c r="K66" s="4"/>
      <c r="L66" s="4"/>
      <c r="M66" s="4"/>
      <c r="N66" s="4"/>
      <c r="O66" s="4"/>
      <c r="P66" s="4"/>
    </row>
    <row r="67" spans="1:16" ht="15" customHeight="1">
      <c r="A67" s="4"/>
      <c r="B67" s="4"/>
      <c r="C67" s="4"/>
      <c r="D67" s="4"/>
      <c r="K67" s="4"/>
      <c r="L67" s="4"/>
      <c r="M67" s="4"/>
      <c r="N67" s="4"/>
      <c r="O67" s="4"/>
      <c r="P67" s="4"/>
    </row>
    <row r="68" spans="1:16" ht="15" customHeight="1">
      <c r="A68" s="4"/>
      <c r="B68" s="4"/>
      <c r="C68" s="4"/>
      <c r="D68" s="4"/>
      <c r="K68" s="4"/>
      <c r="L68" s="4"/>
      <c r="M68" s="4"/>
      <c r="N68" s="4"/>
      <c r="O68" s="4"/>
      <c r="P68" s="4"/>
    </row>
    <row r="69" spans="1:16" ht="15" customHeight="1">
      <c r="A69" s="4"/>
      <c r="B69" s="4"/>
      <c r="C69" s="4"/>
      <c r="D69" s="4"/>
      <c r="K69" s="4"/>
      <c r="L69" s="4"/>
      <c r="M69" s="4"/>
      <c r="N69" s="4"/>
      <c r="O69" s="4"/>
      <c r="P69" s="4"/>
    </row>
    <row r="70" spans="1:16" ht="15" customHeight="1">
      <c r="A70" s="4"/>
      <c r="B70" s="4"/>
      <c r="C70" s="4"/>
      <c r="D70" s="4"/>
      <c r="K70" s="4"/>
      <c r="L70" s="4"/>
      <c r="M70" s="4"/>
      <c r="N70" s="4"/>
      <c r="O70" s="4"/>
      <c r="P70" s="4"/>
    </row>
    <row r="71" spans="1:16" ht="15" customHeight="1">
      <c r="A71" s="4"/>
      <c r="B71" s="4"/>
      <c r="C71" s="4"/>
      <c r="D71" s="4"/>
      <c r="K71" s="4"/>
      <c r="L71" s="4"/>
      <c r="M71" s="4"/>
      <c r="N71" s="4"/>
      <c r="O71" s="4"/>
      <c r="P71" s="4"/>
    </row>
    <row r="72" spans="1:16" ht="15" customHeight="1">
      <c r="A72" s="4"/>
      <c r="B72" s="4"/>
      <c r="C72" s="4"/>
      <c r="D72" s="4"/>
      <c r="K72" s="4"/>
      <c r="L72" s="4"/>
      <c r="M72" s="4"/>
      <c r="N72" s="4"/>
      <c r="O72" s="4"/>
      <c r="P72" s="4"/>
    </row>
    <row r="73" spans="1:16" ht="15" customHeight="1">
      <c r="A73" s="4"/>
      <c r="B73" s="4"/>
      <c r="C73" s="4"/>
      <c r="D73" s="4"/>
      <c r="K73" s="4"/>
      <c r="L73" s="4"/>
      <c r="M73" s="4"/>
      <c r="N73" s="4"/>
      <c r="O73" s="4"/>
      <c r="P73" s="4"/>
    </row>
    <row r="74" spans="1:16" ht="15" customHeight="1">
      <c r="A74" s="4"/>
      <c r="B74" s="4"/>
      <c r="C74" s="4"/>
      <c r="D74" s="4"/>
      <c r="K74" s="4"/>
      <c r="L74" s="4"/>
      <c r="M74" s="4"/>
      <c r="N74" s="4"/>
      <c r="O74" s="4"/>
      <c r="P74" s="4"/>
    </row>
    <row r="75" spans="1:16" ht="15" customHeight="1">
      <c r="A75" s="4"/>
      <c r="B75" s="4"/>
      <c r="C75" s="4"/>
      <c r="D75" s="4"/>
      <c r="K75" s="4"/>
      <c r="L75" s="4"/>
      <c r="M75" s="4"/>
      <c r="N75" s="4"/>
      <c r="O75" s="4"/>
      <c r="P75" s="4"/>
    </row>
    <row r="76" spans="1:16" ht="15" customHeight="1">
      <c r="A76" s="4"/>
      <c r="B76" s="4"/>
      <c r="C76" s="4"/>
      <c r="D76" s="4"/>
      <c r="K76" s="4"/>
      <c r="L76" s="4"/>
      <c r="M76" s="4"/>
      <c r="N76" s="4"/>
      <c r="O76" s="4"/>
      <c r="P76" s="4"/>
    </row>
    <row r="77" spans="1:16" ht="15" customHeight="1">
      <c r="A77" s="4"/>
      <c r="B77" s="4"/>
      <c r="C77" s="4"/>
      <c r="D77" s="4"/>
      <c r="K77" s="4"/>
      <c r="L77" s="4"/>
      <c r="M77" s="4"/>
      <c r="N77" s="4"/>
      <c r="O77" s="4"/>
      <c r="P77" s="4"/>
    </row>
    <row r="78" spans="1:16" ht="15" customHeight="1">
      <c r="A78" s="4"/>
      <c r="B78" s="4"/>
      <c r="C78" s="4"/>
      <c r="D78" s="4"/>
      <c r="K78" s="4"/>
      <c r="L78" s="4"/>
      <c r="M78" s="4"/>
      <c r="N78" s="4"/>
      <c r="O78" s="4"/>
      <c r="P78" s="4"/>
    </row>
    <row r="79" spans="1:16" ht="15" customHeight="1">
      <c r="A79" s="4"/>
      <c r="B79" s="4"/>
      <c r="C79" s="4"/>
      <c r="D79" s="4"/>
      <c r="K79" s="4"/>
      <c r="L79" s="4"/>
      <c r="M79" s="4"/>
      <c r="N79" s="4"/>
      <c r="O79" s="4"/>
      <c r="P79" s="4"/>
    </row>
    <row r="80" spans="1:16" ht="15" customHeight="1">
      <c r="A80" s="4"/>
      <c r="B80" s="4"/>
      <c r="C80" s="4"/>
      <c r="D80" s="4"/>
      <c r="K80" s="4"/>
      <c r="L80" s="4"/>
      <c r="M80" s="4"/>
      <c r="N80" s="4"/>
      <c r="O80" s="4"/>
      <c r="P80" s="4"/>
    </row>
    <row r="81" spans="1:16" ht="15" customHeight="1">
      <c r="A81" s="4"/>
      <c r="B81" s="4"/>
      <c r="C81" s="4"/>
      <c r="D81" s="4"/>
      <c r="K81" s="4"/>
      <c r="L81" s="4"/>
      <c r="M81" s="4"/>
      <c r="N81" s="4"/>
      <c r="O81" s="4"/>
      <c r="P81" s="4"/>
    </row>
    <row r="82" spans="1:16" ht="15" customHeight="1">
      <c r="A82" s="4"/>
      <c r="B82" s="4"/>
      <c r="C82" s="4"/>
      <c r="D82" s="4"/>
      <c r="K82" s="4"/>
      <c r="L82" s="4"/>
      <c r="M82" s="4"/>
      <c r="N82" s="4"/>
      <c r="O82" s="4"/>
      <c r="P82" s="4"/>
    </row>
    <row r="83" spans="1:16" ht="15" customHeight="1">
      <c r="A83" s="4"/>
      <c r="B83" s="4"/>
      <c r="C83" s="4"/>
      <c r="D83" s="4"/>
      <c r="K83" s="4"/>
      <c r="L83" s="4"/>
      <c r="M83" s="4"/>
      <c r="N83" s="4"/>
      <c r="O83" s="4"/>
      <c r="P83" s="4"/>
    </row>
    <row r="84" spans="1:16" ht="15" customHeight="1">
      <c r="A84" s="4"/>
      <c r="B84" s="4"/>
      <c r="C84" s="4"/>
      <c r="D84" s="4"/>
      <c r="K84" s="4"/>
      <c r="L84" s="4"/>
      <c r="M84" s="4"/>
      <c r="N84" s="4"/>
      <c r="O84" s="4"/>
      <c r="P84" s="4"/>
    </row>
    <row r="85" spans="1:16" ht="15" customHeight="1">
      <c r="A85" s="4"/>
      <c r="B85" s="4"/>
      <c r="C85" s="4"/>
      <c r="D85" s="4"/>
      <c r="K85" s="4"/>
      <c r="L85" s="4"/>
      <c r="M85" s="4"/>
      <c r="N85" s="4"/>
      <c r="O85" s="4"/>
      <c r="P85" s="4"/>
    </row>
    <row r="86" spans="1:16" ht="15" customHeight="1">
      <c r="A86" s="4"/>
      <c r="B86" s="4"/>
      <c r="C86" s="4"/>
      <c r="D86" s="4"/>
      <c r="K86" s="4"/>
      <c r="L86" s="4"/>
      <c r="M86" s="4"/>
      <c r="N86" s="4"/>
      <c r="O86" s="4"/>
      <c r="P86" s="4"/>
    </row>
    <row r="87" spans="1:16" ht="15" customHeight="1">
      <c r="A87" s="4"/>
      <c r="B87" s="4"/>
      <c r="C87" s="4"/>
      <c r="D87" s="4"/>
      <c r="K87" s="4"/>
      <c r="L87" s="4"/>
      <c r="M87" s="4"/>
      <c r="N87" s="4"/>
      <c r="O87" s="4"/>
      <c r="P87" s="4"/>
    </row>
    <row r="88" spans="1:16" ht="15" customHeight="1">
      <c r="A88" s="4"/>
      <c r="B88" s="4"/>
      <c r="C88" s="4"/>
      <c r="D88" s="4"/>
      <c r="K88" s="4"/>
      <c r="L88" s="4"/>
      <c r="M88" s="4"/>
      <c r="N88" s="4"/>
      <c r="O88" s="4"/>
      <c r="P88" s="4"/>
    </row>
    <row r="89" spans="1:16" ht="15" customHeight="1">
      <c r="A89" s="4"/>
      <c r="B89" s="4"/>
      <c r="C89" s="4"/>
      <c r="D89" s="4"/>
      <c r="K89" s="4"/>
      <c r="L89" s="4"/>
      <c r="M89" s="4"/>
      <c r="N89" s="4"/>
      <c r="O89" s="4"/>
      <c r="P89" s="4"/>
    </row>
    <row r="90" spans="1:16" ht="15" customHeight="1">
      <c r="A90" s="4"/>
      <c r="B90" s="4"/>
      <c r="C90" s="4"/>
      <c r="D90" s="4"/>
      <c r="K90" s="4"/>
      <c r="L90" s="4"/>
      <c r="M90" s="4"/>
      <c r="N90" s="4"/>
      <c r="O90" s="4"/>
      <c r="P90" s="4"/>
    </row>
    <row r="91" spans="1:16" ht="15" customHeight="1">
      <c r="A91" s="4"/>
      <c r="B91" s="4"/>
      <c r="C91" s="4"/>
      <c r="D91" s="4"/>
      <c r="K91" s="4"/>
      <c r="L91" s="4"/>
      <c r="M91" s="4"/>
      <c r="N91" s="4"/>
      <c r="O91" s="4"/>
      <c r="P91" s="4"/>
    </row>
    <row r="92" spans="1:16" ht="15" customHeight="1">
      <c r="A92" s="4"/>
      <c r="B92" s="4"/>
      <c r="C92" s="4"/>
      <c r="D92" s="4"/>
      <c r="K92" s="4"/>
      <c r="L92" s="4"/>
      <c r="M92" s="4"/>
      <c r="N92" s="4"/>
      <c r="O92" s="4"/>
      <c r="P92" s="4"/>
    </row>
    <row r="93" spans="1:16" ht="15" customHeight="1">
      <c r="A93" s="4"/>
      <c r="B93" s="4"/>
      <c r="C93" s="4"/>
      <c r="D93" s="4"/>
      <c r="K93" s="4"/>
      <c r="L93" s="4"/>
      <c r="M93" s="4"/>
      <c r="N93" s="4"/>
      <c r="O93" s="4"/>
      <c r="P93" s="4"/>
    </row>
    <row r="94" spans="1:16" ht="15" customHeight="1">
      <c r="A94" s="4"/>
      <c r="B94" s="4"/>
      <c r="C94" s="4"/>
      <c r="D94" s="4"/>
      <c r="K94" s="4"/>
      <c r="L94" s="4"/>
      <c r="M94" s="4"/>
      <c r="N94" s="4"/>
      <c r="O94" s="4"/>
      <c r="P94" s="4"/>
    </row>
    <row r="95" spans="1:16" ht="15" customHeight="1">
      <c r="A95" s="4"/>
      <c r="B95" s="4"/>
      <c r="C95" s="4"/>
      <c r="D95" s="4"/>
      <c r="K95" s="4"/>
      <c r="L95" s="4"/>
      <c r="M95" s="4"/>
      <c r="N95" s="4"/>
      <c r="O95" s="4"/>
      <c r="P95" s="4"/>
    </row>
    <row r="96" spans="1:16" ht="15" customHeight="1">
      <c r="A96" s="4"/>
      <c r="B96" s="4"/>
      <c r="C96" s="4"/>
      <c r="D96" s="4"/>
      <c r="K96" s="4"/>
      <c r="L96" s="4"/>
      <c r="M96" s="4"/>
      <c r="N96" s="4"/>
      <c r="O96" s="4"/>
      <c r="P96" s="4"/>
    </row>
    <row r="97" spans="1:16" ht="15" customHeight="1">
      <c r="A97" s="4"/>
      <c r="B97" s="4"/>
      <c r="C97" s="4"/>
      <c r="D97" s="4"/>
      <c r="K97" s="4"/>
      <c r="L97" s="4"/>
      <c r="M97" s="4"/>
      <c r="N97" s="4"/>
      <c r="O97" s="4"/>
      <c r="P97" s="4"/>
    </row>
    <row r="98" spans="1:16" ht="15" customHeight="1">
      <c r="A98" s="4"/>
      <c r="B98" s="4"/>
      <c r="C98" s="4"/>
      <c r="D98" s="4"/>
      <c r="K98" s="4"/>
      <c r="L98" s="4"/>
      <c r="M98" s="4"/>
      <c r="N98" s="4"/>
      <c r="O98" s="4"/>
      <c r="P98" s="4"/>
    </row>
    <row r="99" spans="1:16" ht="15" customHeight="1">
      <c r="A99" s="4"/>
      <c r="B99" s="4"/>
      <c r="C99" s="4"/>
      <c r="D99" s="4"/>
      <c r="K99" s="4"/>
      <c r="L99" s="4"/>
      <c r="M99" s="4"/>
      <c r="N99" s="4"/>
      <c r="O99" s="4"/>
      <c r="P99" s="4"/>
    </row>
    <row r="100" spans="1:16" ht="15" customHeight="1">
      <c r="A100" s="4"/>
      <c r="B100" s="4"/>
      <c r="C100" s="4"/>
      <c r="D100" s="4"/>
      <c r="K100" s="4"/>
      <c r="L100" s="4"/>
      <c r="M100" s="4"/>
      <c r="N100" s="4"/>
      <c r="O100" s="4"/>
      <c r="P100" s="4"/>
    </row>
    <row r="101" spans="1:16" ht="15" customHeight="1">
      <c r="A101" s="4"/>
      <c r="B101" s="4"/>
      <c r="C101" s="4"/>
      <c r="D101" s="4"/>
      <c r="K101" s="4"/>
      <c r="L101" s="4"/>
      <c r="M101" s="4"/>
      <c r="N101" s="4"/>
      <c r="O101" s="4"/>
      <c r="P101" s="4"/>
    </row>
    <row r="102" spans="1:16" ht="15" customHeight="1">
      <c r="A102" s="4"/>
      <c r="B102" s="4"/>
      <c r="C102" s="4"/>
      <c r="D102" s="4"/>
      <c r="K102" s="4"/>
      <c r="L102" s="4"/>
      <c r="M102" s="4"/>
      <c r="N102" s="4"/>
      <c r="O102" s="4"/>
      <c r="P102" s="4"/>
    </row>
    <row r="103" spans="1:16" ht="15" customHeight="1">
      <c r="A103" s="4"/>
      <c r="B103" s="4"/>
      <c r="C103" s="4"/>
      <c r="D103" s="4"/>
      <c r="K103" s="4"/>
      <c r="L103" s="4"/>
      <c r="M103" s="4"/>
      <c r="N103" s="4"/>
      <c r="O103" s="4"/>
      <c r="P103" s="4"/>
    </row>
    <row r="104" spans="1:16" ht="15" customHeight="1">
      <c r="A104" s="4"/>
      <c r="B104" s="4"/>
      <c r="C104" s="4"/>
      <c r="D104" s="4"/>
      <c r="K104" s="4"/>
      <c r="L104" s="4"/>
      <c r="M104" s="4"/>
      <c r="N104" s="4"/>
      <c r="O104" s="4"/>
      <c r="P104" s="4"/>
    </row>
    <row r="105" spans="1:16" ht="15" customHeight="1">
      <c r="A105" s="4"/>
      <c r="B105" s="4"/>
      <c r="C105" s="4"/>
      <c r="D105" s="4"/>
      <c r="K105" s="4"/>
      <c r="L105" s="4"/>
      <c r="M105" s="4"/>
      <c r="N105" s="4"/>
      <c r="O105" s="4"/>
      <c r="P105" s="4"/>
    </row>
    <row r="106" spans="1:16" ht="15" customHeight="1">
      <c r="A106" s="4"/>
      <c r="B106" s="4"/>
      <c r="C106" s="4"/>
      <c r="D106" s="4"/>
      <c r="K106" s="4"/>
      <c r="L106" s="4"/>
      <c r="M106" s="4"/>
      <c r="N106" s="4"/>
      <c r="O106" s="4"/>
      <c r="P106" s="4"/>
    </row>
    <row r="107" spans="1:16" ht="15" customHeight="1">
      <c r="A107" s="4"/>
      <c r="B107" s="4"/>
      <c r="C107" s="4"/>
      <c r="D107" s="4"/>
      <c r="K107" s="4"/>
      <c r="L107" s="4"/>
      <c r="M107" s="4"/>
      <c r="N107" s="4"/>
      <c r="O107" s="4"/>
      <c r="P107" s="4"/>
    </row>
    <row r="108" spans="1:16" ht="15" customHeight="1">
      <c r="A108" s="4"/>
      <c r="B108" s="4"/>
      <c r="C108" s="4"/>
      <c r="D108" s="4"/>
      <c r="K108" s="4"/>
      <c r="L108" s="4"/>
      <c r="M108" s="4"/>
      <c r="N108" s="4"/>
      <c r="O108" s="4"/>
      <c r="P108" s="4"/>
    </row>
    <row r="109" spans="1:16" ht="15" customHeight="1">
      <c r="A109" s="4"/>
      <c r="B109" s="4"/>
      <c r="C109" s="4"/>
      <c r="D109" s="4"/>
      <c r="K109" s="4"/>
      <c r="L109" s="4"/>
      <c r="M109" s="4"/>
      <c r="N109" s="4"/>
      <c r="O109" s="4"/>
      <c r="P109" s="4"/>
    </row>
    <row r="110" spans="1:16" ht="15" customHeight="1">
      <c r="A110" s="4"/>
      <c r="B110" s="4"/>
      <c r="C110" s="4"/>
      <c r="D110" s="4"/>
      <c r="K110" s="4"/>
      <c r="L110" s="4"/>
      <c r="M110" s="4"/>
      <c r="N110" s="4"/>
      <c r="O110" s="4"/>
      <c r="P110" s="4"/>
    </row>
    <row r="111" spans="1:16" ht="15" customHeight="1">
      <c r="A111" s="4"/>
      <c r="B111" s="4"/>
      <c r="C111" s="4"/>
      <c r="D111" s="4"/>
      <c r="K111" s="4"/>
      <c r="L111" s="4"/>
      <c r="M111" s="4"/>
      <c r="N111" s="4"/>
      <c r="O111" s="4"/>
      <c r="P111" s="4"/>
    </row>
    <row r="112" spans="1:16" ht="15" customHeight="1">
      <c r="A112" s="4"/>
      <c r="B112" s="4"/>
      <c r="C112" s="4"/>
      <c r="D112" s="4"/>
      <c r="K112" s="4"/>
      <c r="L112" s="4"/>
      <c r="M112" s="4"/>
      <c r="N112" s="4"/>
      <c r="O112" s="4"/>
      <c r="P112" s="4"/>
    </row>
    <row r="113" spans="1:16" ht="15" customHeight="1">
      <c r="A113" s="4"/>
      <c r="B113" s="4"/>
      <c r="C113" s="4"/>
      <c r="D113" s="4"/>
      <c r="K113" s="4"/>
      <c r="L113" s="4"/>
      <c r="M113" s="4"/>
      <c r="N113" s="4"/>
      <c r="O113" s="4"/>
      <c r="P113" s="4"/>
    </row>
    <row r="114" spans="1:16" ht="15" customHeight="1">
      <c r="A114" s="4"/>
      <c r="B114" s="4"/>
      <c r="C114" s="4"/>
      <c r="D114" s="4"/>
      <c r="K114" s="4"/>
      <c r="L114" s="4"/>
      <c r="M114" s="4"/>
      <c r="N114" s="4"/>
      <c r="O114" s="4"/>
      <c r="P114" s="4"/>
    </row>
    <row r="115" spans="1:16" ht="15" customHeight="1">
      <c r="A115" s="4"/>
      <c r="B115" s="4"/>
      <c r="C115" s="4"/>
      <c r="D115" s="4"/>
      <c r="K115" s="4"/>
      <c r="L115" s="4"/>
      <c r="M115" s="4"/>
      <c r="N115" s="4"/>
      <c r="O115" s="4"/>
      <c r="P115" s="4"/>
    </row>
    <row r="116" spans="1:16" ht="15" customHeight="1">
      <c r="A116" s="4"/>
      <c r="B116" s="4"/>
      <c r="C116" s="4"/>
      <c r="D116" s="4"/>
      <c r="K116" s="4"/>
      <c r="L116" s="4"/>
      <c r="M116" s="4"/>
      <c r="N116" s="4"/>
      <c r="O116" s="4"/>
      <c r="P116" s="4"/>
    </row>
    <row r="117" spans="1:16" ht="15" customHeight="1">
      <c r="A117" s="4"/>
      <c r="B117" s="4"/>
      <c r="C117" s="4"/>
      <c r="D117" s="4"/>
      <c r="K117" s="4"/>
      <c r="L117" s="4"/>
      <c r="M117" s="4"/>
      <c r="N117" s="4"/>
      <c r="O117" s="4"/>
      <c r="P117" s="4"/>
    </row>
    <row r="118" spans="1:16" ht="15" customHeight="1">
      <c r="A118" s="4"/>
      <c r="B118" s="4"/>
      <c r="C118" s="4"/>
      <c r="D118" s="4"/>
      <c r="K118" s="4"/>
      <c r="L118" s="4"/>
      <c r="M118" s="4"/>
      <c r="N118" s="4"/>
      <c r="O118" s="4"/>
      <c r="P118" s="4"/>
    </row>
    <row r="119" spans="1:16" ht="15" customHeight="1">
      <c r="A119" s="4"/>
      <c r="B119" s="4"/>
      <c r="C119" s="4"/>
      <c r="D119" s="4"/>
      <c r="K119" s="4"/>
      <c r="L119" s="4"/>
      <c r="M119" s="4"/>
      <c r="N119" s="4"/>
      <c r="O119" s="4"/>
      <c r="P119" s="4"/>
    </row>
    <row r="120" spans="1:16" ht="15" customHeight="1">
      <c r="A120" s="4"/>
      <c r="B120" s="4"/>
      <c r="C120" s="4"/>
      <c r="D120" s="4"/>
      <c r="K120" s="4"/>
      <c r="L120" s="4"/>
      <c r="M120" s="4"/>
      <c r="N120" s="4"/>
      <c r="O120" s="4"/>
      <c r="P120" s="4"/>
    </row>
    <row r="121" spans="1:16" ht="15" customHeight="1">
      <c r="A121" s="4"/>
      <c r="B121" s="4"/>
      <c r="C121" s="4"/>
      <c r="D121" s="4"/>
      <c r="K121" s="4"/>
      <c r="L121" s="4"/>
      <c r="M121" s="4"/>
      <c r="N121" s="4"/>
      <c r="O121" s="4"/>
      <c r="P121" s="4"/>
    </row>
    <row r="122" spans="1:16" ht="15" customHeight="1">
      <c r="A122" s="4"/>
      <c r="B122" s="4"/>
      <c r="C122" s="4"/>
      <c r="D122" s="4"/>
      <c r="K122" s="4"/>
      <c r="L122" s="4"/>
      <c r="M122" s="4"/>
      <c r="N122" s="4"/>
      <c r="O122" s="4"/>
      <c r="P122" s="4"/>
    </row>
    <row r="123" spans="1:16" ht="15" customHeight="1">
      <c r="A123" s="4"/>
      <c r="B123" s="4"/>
      <c r="C123" s="4"/>
      <c r="D123" s="4"/>
      <c r="K123" s="4"/>
      <c r="L123" s="4"/>
      <c r="M123" s="4"/>
      <c r="N123" s="4"/>
      <c r="O123" s="4"/>
      <c r="P123" s="4"/>
    </row>
    <row r="124" spans="1:16" ht="15" customHeight="1">
      <c r="A124" s="4"/>
      <c r="B124" s="4"/>
      <c r="C124" s="4"/>
      <c r="D124" s="4"/>
      <c r="K124" s="4"/>
      <c r="L124" s="4"/>
      <c r="M124" s="4"/>
      <c r="N124" s="4"/>
      <c r="O124" s="4"/>
      <c r="P124" s="4"/>
    </row>
    <row r="125" spans="1:16" ht="15" customHeight="1">
      <c r="A125" s="4"/>
      <c r="B125" s="4"/>
      <c r="C125" s="4"/>
      <c r="D125" s="4"/>
      <c r="K125" s="4"/>
      <c r="L125" s="4"/>
      <c r="M125" s="4"/>
      <c r="N125" s="4"/>
      <c r="O125" s="4"/>
      <c r="P125" s="4"/>
    </row>
    <row r="126" spans="1:16" ht="15" customHeight="1">
      <c r="A126" s="4"/>
      <c r="B126" s="4"/>
      <c r="C126" s="4"/>
      <c r="D126" s="4"/>
      <c r="K126" s="4"/>
      <c r="L126" s="4"/>
      <c r="M126" s="4"/>
      <c r="N126" s="4"/>
      <c r="O126" s="4"/>
      <c r="P126" s="4"/>
    </row>
    <row r="127" spans="1:16" ht="15" customHeight="1">
      <c r="A127" s="4"/>
      <c r="B127" s="4"/>
      <c r="C127" s="4"/>
      <c r="D127" s="4"/>
      <c r="K127" s="4"/>
      <c r="L127" s="4"/>
      <c r="M127" s="4"/>
      <c r="N127" s="4"/>
      <c r="O127" s="4"/>
      <c r="P127" s="4"/>
    </row>
    <row r="128" spans="1:16" ht="15" customHeight="1">
      <c r="A128" s="4"/>
      <c r="B128" s="4"/>
      <c r="C128" s="4"/>
      <c r="D128" s="4"/>
      <c r="K128" s="4"/>
      <c r="L128" s="4"/>
      <c r="M128" s="4"/>
      <c r="N128" s="4"/>
      <c r="O128" s="4"/>
      <c r="P128" s="4"/>
    </row>
    <row r="129" spans="1:16" ht="15" customHeight="1">
      <c r="A129" s="4"/>
      <c r="B129" s="4"/>
      <c r="C129" s="4"/>
      <c r="D129" s="4"/>
      <c r="K129" s="4"/>
      <c r="L129" s="4"/>
      <c r="M129" s="4"/>
      <c r="N129" s="4"/>
      <c r="O129" s="4"/>
      <c r="P129" s="4"/>
    </row>
    <row r="130" spans="1:16" ht="15" customHeight="1">
      <c r="A130" s="4"/>
      <c r="B130" s="4"/>
      <c r="C130" s="4"/>
      <c r="D130" s="4"/>
      <c r="K130" s="4"/>
      <c r="L130" s="4"/>
      <c r="M130" s="4"/>
      <c r="N130" s="4"/>
      <c r="O130" s="4"/>
      <c r="P130" s="4"/>
    </row>
    <row r="131" spans="1:16" ht="15" customHeight="1">
      <c r="A131" s="4"/>
      <c r="B131" s="4"/>
      <c r="C131" s="4"/>
      <c r="D131" s="4"/>
      <c r="K131" s="4"/>
      <c r="L131" s="4"/>
      <c r="M131" s="4"/>
      <c r="N131" s="4"/>
      <c r="O131" s="4"/>
      <c r="P131" s="4"/>
    </row>
    <row r="132" spans="1:16" ht="15" customHeight="1">
      <c r="A132" s="4"/>
      <c r="B132" s="4"/>
      <c r="C132" s="4"/>
      <c r="D132" s="4"/>
      <c r="K132" s="4"/>
      <c r="L132" s="4"/>
      <c r="M132" s="4"/>
      <c r="N132" s="4"/>
      <c r="O132" s="4"/>
      <c r="P132" s="4"/>
    </row>
    <row r="133" spans="1:16" ht="15" customHeight="1">
      <c r="A133" s="4"/>
      <c r="B133" s="4"/>
      <c r="C133" s="4"/>
      <c r="D133" s="4"/>
      <c r="K133" s="4"/>
      <c r="L133" s="4"/>
      <c r="M133" s="4"/>
      <c r="N133" s="4"/>
      <c r="O133" s="4"/>
      <c r="P133" s="4"/>
    </row>
    <row r="134" spans="1:16" ht="15" customHeight="1">
      <c r="A134" s="4"/>
      <c r="B134" s="4"/>
      <c r="C134" s="4"/>
      <c r="D134" s="4"/>
      <c r="K134" s="4"/>
      <c r="L134" s="4"/>
      <c r="M134" s="4"/>
      <c r="N134" s="4"/>
      <c r="O134" s="4"/>
      <c r="P134" s="4"/>
    </row>
    <row r="135" spans="1:16" ht="15" customHeight="1">
      <c r="A135" s="4"/>
      <c r="B135" s="4"/>
      <c r="C135" s="4"/>
      <c r="D135" s="4"/>
      <c r="K135" s="4"/>
      <c r="L135" s="4"/>
      <c r="M135" s="4"/>
      <c r="N135" s="4"/>
      <c r="O135" s="4"/>
      <c r="P135" s="4"/>
    </row>
    <row r="136" spans="1:16" ht="15" customHeight="1">
      <c r="A136" s="4"/>
      <c r="B136" s="4"/>
      <c r="C136" s="4"/>
      <c r="D136" s="4"/>
      <c r="K136" s="4"/>
      <c r="L136" s="4"/>
      <c r="M136" s="4"/>
      <c r="N136" s="4"/>
      <c r="O136" s="4"/>
      <c r="P136" s="4"/>
    </row>
    <row r="137" spans="1:16" ht="15" customHeight="1">
      <c r="A137" s="4"/>
      <c r="B137" s="4"/>
      <c r="C137" s="4"/>
      <c r="D137" s="4"/>
      <c r="K137" s="4"/>
      <c r="L137" s="4"/>
      <c r="M137" s="4"/>
      <c r="N137" s="4"/>
      <c r="O137" s="4"/>
      <c r="P137" s="4"/>
    </row>
    <row r="138" spans="1:16" ht="15" customHeight="1">
      <c r="A138" s="4"/>
      <c r="B138" s="4"/>
      <c r="C138" s="4"/>
      <c r="D138" s="4"/>
      <c r="K138" s="4"/>
      <c r="L138" s="4"/>
      <c r="M138" s="4"/>
      <c r="N138" s="4"/>
      <c r="O138" s="4"/>
      <c r="P138" s="4"/>
    </row>
    <row r="139" spans="1:16" ht="15" customHeight="1">
      <c r="A139" s="4"/>
      <c r="B139" s="4"/>
      <c r="C139" s="4"/>
      <c r="D139" s="4"/>
      <c r="K139" s="4"/>
      <c r="L139" s="4"/>
      <c r="M139" s="4"/>
      <c r="N139" s="4"/>
      <c r="O139" s="4"/>
      <c r="P139" s="4"/>
    </row>
    <row r="140" spans="1:16" ht="15" customHeight="1">
      <c r="A140" s="4"/>
      <c r="B140" s="4"/>
      <c r="C140" s="4"/>
      <c r="D140" s="4"/>
      <c r="K140" s="4"/>
      <c r="L140" s="4"/>
      <c r="M140" s="4"/>
      <c r="N140" s="4"/>
      <c r="O140" s="4"/>
      <c r="P140" s="4"/>
    </row>
    <row r="141" spans="1:16" ht="15" customHeight="1">
      <c r="A141" s="4"/>
      <c r="B141" s="4"/>
      <c r="C141" s="4"/>
      <c r="D141" s="4"/>
      <c r="K141" s="4"/>
      <c r="L141" s="4"/>
      <c r="M141" s="4"/>
      <c r="N141" s="4"/>
      <c r="O141" s="4"/>
      <c r="P141" s="4"/>
    </row>
    <row r="142" spans="1:16" ht="15" customHeight="1">
      <c r="A142" s="4"/>
      <c r="B142" s="4"/>
      <c r="C142" s="4"/>
      <c r="D142" s="4"/>
      <c r="K142" s="4"/>
      <c r="L142" s="4"/>
      <c r="M142" s="4"/>
      <c r="N142" s="4"/>
      <c r="O142" s="4"/>
      <c r="P142" s="4"/>
    </row>
    <row r="143" spans="1:16" ht="15" customHeight="1">
      <c r="A143" s="4"/>
      <c r="B143" s="4"/>
      <c r="C143" s="4"/>
      <c r="D143" s="4"/>
      <c r="K143" s="4"/>
      <c r="L143" s="4"/>
      <c r="M143" s="4"/>
      <c r="N143" s="4"/>
      <c r="O143" s="4"/>
      <c r="P143" s="4"/>
    </row>
    <row r="144" spans="1:16" ht="15" customHeight="1">
      <c r="A144" s="4"/>
      <c r="B144" s="4"/>
      <c r="C144" s="4"/>
      <c r="D144" s="4"/>
      <c r="K144" s="4"/>
      <c r="L144" s="4"/>
      <c r="M144" s="4"/>
      <c r="N144" s="4"/>
      <c r="O144" s="4"/>
      <c r="P144" s="4"/>
    </row>
    <row r="145" spans="1:16" ht="15" customHeight="1">
      <c r="A145" s="4"/>
      <c r="B145" s="4"/>
      <c r="C145" s="4"/>
      <c r="D145" s="4"/>
      <c r="K145" s="4"/>
      <c r="L145" s="4"/>
      <c r="M145" s="4"/>
      <c r="N145" s="4"/>
      <c r="O145" s="4"/>
      <c r="P145" s="4"/>
    </row>
    <row r="146" spans="1:16" ht="15" customHeight="1">
      <c r="A146" s="4"/>
      <c r="B146" s="4"/>
      <c r="C146" s="4"/>
      <c r="D146" s="4"/>
      <c r="K146" s="4"/>
      <c r="L146" s="4"/>
      <c r="M146" s="4"/>
      <c r="N146" s="4"/>
      <c r="O146" s="4"/>
      <c r="P146" s="4"/>
    </row>
    <row r="147" spans="1:16" ht="15" customHeight="1">
      <c r="A147" s="4"/>
      <c r="B147" s="4"/>
      <c r="C147" s="4"/>
      <c r="D147" s="4"/>
      <c r="K147" s="4"/>
      <c r="L147" s="4"/>
      <c r="M147" s="4"/>
      <c r="N147" s="4"/>
      <c r="O147" s="4"/>
      <c r="P147" s="4"/>
    </row>
    <row r="148" spans="1:16" ht="15" customHeight="1">
      <c r="A148" s="4"/>
      <c r="B148" s="4"/>
      <c r="C148" s="4"/>
      <c r="D148" s="4"/>
      <c r="K148" s="4"/>
      <c r="L148" s="4"/>
      <c r="M148" s="4"/>
      <c r="N148" s="4"/>
      <c r="O148" s="4"/>
      <c r="P148" s="4"/>
    </row>
    <row r="149" spans="1:16" ht="15" customHeight="1">
      <c r="A149" s="4"/>
      <c r="B149" s="4"/>
      <c r="C149" s="4"/>
      <c r="D149" s="4"/>
      <c r="K149" s="4"/>
      <c r="L149" s="4"/>
      <c r="M149" s="4"/>
      <c r="N149" s="4"/>
      <c r="O149" s="4"/>
      <c r="P149" s="4"/>
    </row>
    <row r="150" spans="1:16" ht="15" customHeight="1">
      <c r="A150" s="4"/>
      <c r="B150" s="4"/>
      <c r="C150" s="4"/>
      <c r="D150" s="4"/>
      <c r="K150" s="4"/>
      <c r="L150" s="4"/>
      <c r="M150" s="4"/>
      <c r="N150" s="4"/>
      <c r="O150" s="4"/>
      <c r="P150" s="4"/>
    </row>
    <row r="151" spans="1:16" ht="15" customHeight="1">
      <c r="A151" s="4"/>
      <c r="B151" s="4"/>
      <c r="C151" s="4"/>
      <c r="D151" s="4"/>
      <c r="K151" s="4"/>
      <c r="L151" s="4"/>
      <c r="M151" s="4"/>
      <c r="N151" s="4"/>
      <c r="O151" s="4"/>
      <c r="P151" s="4"/>
    </row>
    <row r="152" spans="1:16" ht="15" customHeight="1">
      <c r="A152" s="4"/>
      <c r="B152" s="4"/>
      <c r="C152" s="4"/>
      <c r="D152" s="4"/>
      <c r="K152" s="4"/>
      <c r="L152" s="4"/>
      <c r="M152" s="4"/>
      <c r="N152" s="4"/>
      <c r="O152" s="4"/>
      <c r="P152" s="4"/>
    </row>
    <row r="153" spans="1:16" ht="15" customHeight="1">
      <c r="A153" s="4"/>
      <c r="B153" s="4"/>
      <c r="C153" s="4"/>
      <c r="D153" s="4"/>
      <c r="K153" s="4"/>
      <c r="L153" s="4"/>
      <c r="M153" s="4"/>
      <c r="N153" s="4"/>
      <c r="O153" s="4"/>
      <c r="P153" s="4"/>
    </row>
    <row r="154" spans="1:16" ht="15" customHeight="1">
      <c r="A154" s="4"/>
      <c r="B154" s="4"/>
      <c r="C154" s="4"/>
      <c r="D154" s="4"/>
      <c r="K154" s="4"/>
      <c r="L154" s="4"/>
      <c r="M154" s="4"/>
      <c r="N154" s="4"/>
      <c r="O154" s="4"/>
      <c r="P154" s="4"/>
    </row>
    <row r="155" spans="1:16" ht="15" customHeight="1">
      <c r="A155" s="4"/>
      <c r="B155" s="4"/>
      <c r="C155" s="4"/>
      <c r="D155" s="4"/>
      <c r="K155" s="4"/>
      <c r="L155" s="4"/>
      <c r="M155" s="4"/>
      <c r="N155" s="4"/>
      <c r="O155" s="4"/>
      <c r="P155" s="4"/>
    </row>
    <row r="156" spans="1:16" ht="15" customHeight="1">
      <c r="A156" s="4"/>
      <c r="B156" s="4"/>
      <c r="C156" s="4"/>
      <c r="D156" s="4"/>
      <c r="K156" s="4"/>
      <c r="L156" s="4"/>
      <c r="M156" s="4"/>
      <c r="N156" s="4"/>
      <c r="O156" s="4"/>
      <c r="P156" s="4"/>
    </row>
    <row r="157" spans="1:16" ht="15" customHeight="1">
      <c r="A157" s="4"/>
      <c r="B157" s="4"/>
      <c r="C157" s="4"/>
      <c r="D157" s="4"/>
      <c r="K157" s="4"/>
      <c r="L157" s="4"/>
      <c r="M157" s="4"/>
      <c r="N157" s="4"/>
      <c r="O157" s="4"/>
      <c r="P157" s="4"/>
    </row>
    <row r="158" spans="1:16" ht="15" customHeight="1">
      <c r="A158" s="4"/>
      <c r="B158" s="4"/>
      <c r="C158" s="4"/>
      <c r="D158" s="4"/>
      <c r="K158" s="4"/>
      <c r="L158" s="4"/>
      <c r="M158" s="4"/>
      <c r="N158" s="4"/>
      <c r="O158" s="4"/>
      <c r="P158" s="4"/>
    </row>
    <row r="159" spans="1:16" ht="15" customHeight="1">
      <c r="A159" s="4"/>
      <c r="B159" s="4"/>
      <c r="C159" s="4"/>
      <c r="D159" s="4"/>
      <c r="K159" s="4"/>
      <c r="L159" s="4"/>
      <c r="M159" s="4"/>
      <c r="N159" s="4"/>
      <c r="O159" s="4"/>
      <c r="P159" s="4"/>
    </row>
    <row r="160" spans="1:16" ht="15" customHeight="1">
      <c r="A160" s="4"/>
      <c r="B160" s="4"/>
      <c r="C160" s="4"/>
      <c r="D160" s="4"/>
      <c r="K160" s="4"/>
      <c r="L160" s="4"/>
      <c r="M160" s="4"/>
      <c r="N160" s="4"/>
      <c r="O160" s="4"/>
      <c r="P160" s="4"/>
    </row>
    <row r="161" spans="1:16" ht="15" customHeight="1">
      <c r="A161" s="4"/>
      <c r="B161" s="4"/>
      <c r="C161" s="4"/>
      <c r="D161" s="4"/>
      <c r="K161" s="4"/>
      <c r="L161" s="4"/>
      <c r="M161" s="4"/>
      <c r="N161" s="4"/>
      <c r="O161" s="4"/>
      <c r="P161" s="4"/>
    </row>
    <row r="162" spans="1:16" ht="15" customHeight="1">
      <c r="A162" s="4"/>
      <c r="B162" s="4"/>
      <c r="C162" s="4"/>
      <c r="D162" s="4"/>
      <c r="K162" s="4"/>
      <c r="L162" s="4"/>
      <c r="M162" s="4"/>
      <c r="N162" s="4"/>
      <c r="O162" s="4"/>
      <c r="P162" s="4"/>
    </row>
    <row r="163" spans="1:16" ht="15" customHeight="1">
      <c r="A163" s="4"/>
      <c r="B163" s="4"/>
      <c r="C163" s="4"/>
      <c r="D163" s="4"/>
      <c r="K163" s="4"/>
      <c r="L163" s="4"/>
      <c r="M163" s="4"/>
      <c r="N163" s="4"/>
      <c r="O163" s="4"/>
      <c r="P163" s="4"/>
    </row>
    <row r="164" spans="1:16" ht="15" customHeight="1">
      <c r="A164" s="4"/>
      <c r="B164" s="4"/>
      <c r="C164" s="4"/>
      <c r="D164" s="4"/>
      <c r="K164" s="4"/>
      <c r="L164" s="4"/>
      <c r="M164" s="4"/>
      <c r="N164" s="4"/>
      <c r="O164" s="4"/>
      <c r="P164" s="4"/>
    </row>
    <row r="165" spans="1:16" ht="15" customHeight="1">
      <c r="A165" s="4"/>
      <c r="B165" s="4"/>
      <c r="C165" s="4"/>
      <c r="D165" s="4"/>
      <c r="K165" s="4"/>
      <c r="L165" s="4"/>
      <c r="M165" s="4"/>
      <c r="N165" s="4"/>
      <c r="O165" s="4"/>
      <c r="P165" s="4"/>
    </row>
    <row r="166" spans="1:16" ht="15" customHeight="1">
      <c r="A166" s="4"/>
      <c r="B166" s="4"/>
      <c r="C166" s="4"/>
      <c r="D166" s="4"/>
      <c r="K166" s="4"/>
      <c r="L166" s="4"/>
      <c r="M166" s="4"/>
      <c r="N166" s="4"/>
      <c r="O166" s="4"/>
      <c r="P166" s="4"/>
    </row>
    <row r="167" spans="1:16" ht="15" customHeight="1">
      <c r="A167" s="4"/>
      <c r="B167" s="4"/>
      <c r="C167" s="4"/>
      <c r="D167" s="4"/>
      <c r="K167" s="4"/>
      <c r="L167" s="4"/>
      <c r="M167" s="4"/>
      <c r="N167" s="4"/>
      <c r="O167" s="4"/>
      <c r="P167" s="4"/>
    </row>
    <row r="168" spans="1:16" ht="15" customHeight="1">
      <c r="A168" s="4"/>
      <c r="B168" s="4"/>
      <c r="C168" s="4"/>
      <c r="D168" s="4"/>
      <c r="K168" s="4"/>
      <c r="L168" s="4"/>
      <c r="M168" s="4"/>
      <c r="N168" s="4"/>
      <c r="O168" s="4"/>
      <c r="P168" s="4"/>
    </row>
    <row r="169" spans="1:16" ht="15" customHeight="1">
      <c r="A169" s="4"/>
      <c r="B169" s="4"/>
      <c r="C169" s="4"/>
      <c r="D169" s="4"/>
      <c r="K169" s="4"/>
      <c r="L169" s="4"/>
      <c r="M169" s="4"/>
      <c r="N169" s="4"/>
      <c r="O169" s="4"/>
      <c r="P169" s="4"/>
    </row>
    <row r="170" spans="1:16" ht="15" customHeight="1">
      <c r="A170" s="4"/>
      <c r="B170" s="4"/>
      <c r="C170" s="4"/>
      <c r="D170" s="4"/>
      <c r="K170" s="4"/>
      <c r="L170" s="4"/>
      <c r="M170" s="4"/>
      <c r="N170" s="4"/>
      <c r="O170" s="4"/>
      <c r="P170" s="4"/>
    </row>
    <row r="171" spans="1:16" ht="15" customHeight="1">
      <c r="A171" s="4"/>
      <c r="B171" s="4"/>
      <c r="C171" s="4"/>
      <c r="D171" s="4"/>
      <c r="K171" s="4"/>
      <c r="L171" s="4"/>
      <c r="M171" s="4"/>
      <c r="N171" s="4"/>
      <c r="O171" s="4"/>
      <c r="P171" s="4"/>
    </row>
    <row r="172" spans="1:16" ht="15" customHeight="1">
      <c r="A172" s="4"/>
      <c r="B172" s="4"/>
      <c r="C172" s="4"/>
      <c r="D172" s="4"/>
      <c r="K172" s="4"/>
      <c r="L172" s="4"/>
      <c r="M172" s="4"/>
      <c r="N172" s="4"/>
      <c r="O172" s="4"/>
      <c r="P172" s="4"/>
    </row>
    <row r="173" spans="1:16" ht="15" customHeight="1">
      <c r="A173" s="4"/>
      <c r="B173" s="4"/>
      <c r="C173" s="4"/>
      <c r="D173" s="4"/>
      <c r="K173" s="4"/>
      <c r="L173" s="4"/>
      <c r="M173" s="4"/>
      <c r="N173" s="4"/>
      <c r="O173" s="4"/>
      <c r="P173" s="4"/>
    </row>
    <row r="174" spans="1:16" ht="15" customHeight="1">
      <c r="A174" s="4"/>
      <c r="B174" s="4"/>
      <c r="C174" s="4"/>
      <c r="D174" s="4"/>
      <c r="K174" s="4"/>
      <c r="L174" s="4"/>
      <c r="M174" s="4"/>
      <c r="N174" s="4"/>
      <c r="O174" s="4"/>
      <c r="P174" s="4"/>
    </row>
    <row r="175" spans="1:16" ht="15" customHeight="1">
      <c r="A175" s="4"/>
      <c r="B175" s="4"/>
      <c r="C175" s="4"/>
      <c r="D175" s="4"/>
      <c r="K175" s="4"/>
      <c r="L175" s="4"/>
      <c r="M175" s="4"/>
      <c r="N175" s="4"/>
      <c r="O175" s="4"/>
      <c r="P175" s="4"/>
    </row>
    <row r="176" spans="1:16" ht="15" customHeight="1">
      <c r="A176" s="4"/>
      <c r="B176" s="4"/>
      <c r="C176" s="4"/>
      <c r="D176" s="4"/>
      <c r="K176" s="4"/>
      <c r="L176" s="4"/>
      <c r="M176" s="4"/>
      <c r="N176" s="4"/>
      <c r="O176" s="4"/>
      <c r="P176" s="4"/>
    </row>
    <row r="177" spans="1:16" ht="15" customHeight="1">
      <c r="A177" s="4"/>
      <c r="B177" s="4"/>
      <c r="C177" s="4"/>
      <c r="D177" s="4"/>
      <c r="K177" s="4"/>
      <c r="L177" s="4"/>
      <c r="M177" s="4"/>
      <c r="N177" s="4"/>
      <c r="O177" s="4"/>
      <c r="P177" s="4"/>
    </row>
    <row r="178" spans="1:16" ht="15" customHeight="1">
      <c r="A178" s="4"/>
      <c r="B178" s="4"/>
      <c r="C178" s="4"/>
      <c r="D178" s="4"/>
      <c r="K178" s="4"/>
      <c r="L178" s="4"/>
      <c r="M178" s="4"/>
      <c r="N178" s="4"/>
      <c r="O178" s="4"/>
      <c r="P178" s="4"/>
    </row>
    <row r="179" spans="1:16" ht="15" customHeight="1">
      <c r="A179" s="4"/>
      <c r="B179" s="4"/>
      <c r="C179" s="4"/>
      <c r="D179" s="4"/>
      <c r="K179" s="4"/>
      <c r="L179" s="4"/>
      <c r="M179" s="4"/>
      <c r="N179" s="4"/>
      <c r="O179" s="4"/>
      <c r="P179" s="4"/>
    </row>
    <row r="180" spans="1:16" ht="15" customHeight="1">
      <c r="A180" s="4"/>
      <c r="B180" s="4"/>
      <c r="C180" s="4"/>
      <c r="D180" s="4"/>
      <c r="K180" s="4"/>
      <c r="L180" s="4"/>
      <c r="M180" s="4"/>
      <c r="N180" s="4"/>
      <c r="O180" s="4"/>
      <c r="P180" s="4"/>
    </row>
    <row r="181" spans="1:16" ht="15" customHeight="1">
      <c r="A181" s="4"/>
      <c r="B181" s="4"/>
      <c r="C181" s="4"/>
      <c r="D181" s="4"/>
      <c r="K181" s="4"/>
      <c r="L181" s="4"/>
      <c r="M181" s="4"/>
      <c r="N181" s="4"/>
      <c r="O181" s="4"/>
      <c r="P181" s="4"/>
    </row>
    <row r="182" spans="1:16" ht="15" customHeight="1">
      <c r="A182" s="4"/>
      <c r="B182" s="4"/>
      <c r="C182" s="4"/>
      <c r="D182" s="4"/>
      <c r="K182" s="4"/>
      <c r="L182" s="4"/>
      <c r="M182" s="4"/>
      <c r="N182" s="4"/>
      <c r="O182" s="4"/>
      <c r="P182" s="4"/>
    </row>
    <row r="183" spans="1:16" ht="15" customHeight="1">
      <c r="A183" s="4"/>
      <c r="B183" s="4"/>
      <c r="C183" s="4"/>
      <c r="D183" s="4"/>
      <c r="K183" s="4"/>
      <c r="L183" s="4"/>
      <c r="M183" s="4"/>
      <c r="N183" s="4"/>
      <c r="O183" s="4"/>
      <c r="P183" s="4"/>
    </row>
    <row r="184" spans="1:16" ht="15" customHeight="1">
      <c r="A184" s="4"/>
      <c r="B184" s="4"/>
      <c r="C184" s="4"/>
      <c r="D184" s="4"/>
      <c r="K184" s="4"/>
      <c r="L184" s="4"/>
      <c r="M184" s="4"/>
      <c r="N184" s="4"/>
      <c r="O184" s="4"/>
      <c r="P184" s="4"/>
    </row>
    <row r="185" spans="1:16" ht="15" customHeight="1">
      <c r="A185" s="4"/>
      <c r="B185" s="4"/>
      <c r="C185" s="4"/>
      <c r="D185" s="4"/>
      <c r="K185" s="4"/>
      <c r="L185" s="4"/>
      <c r="M185" s="4"/>
      <c r="N185" s="4"/>
      <c r="O185" s="4"/>
      <c r="P185" s="4"/>
    </row>
    <row r="186" spans="1:16" ht="15" customHeight="1">
      <c r="A186" s="4"/>
      <c r="B186" s="4"/>
      <c r="C186" s="4"/>
      <c r="D186" s="4"/>
      <c r="K186" s="4"/>
      <c r="L186" s="4"/>
      <c r="M186" s="4"/>
      <c r="N186" s="4"/>
      <c r="O186" s="4"/>
      <c r="P186" s="4"/>
    </row>
    <row r="187" spans="1:16" ht="15" customHeight="1">
      <c r="A187" s="4"/>
      <c r="B187" s="4"/>
      <c r="C187" s="4"/>
      <c r="D187" s="4"/>
      <c r="K187" s="4"/>
      <c r="L187" s="4"/>
      <c r="M187" s="4"/>
      <c r="N187" s="4"/>
      <c r="O187" s="4"/>
      <c r="P187" s="4"/>
    </row>
    <row r="188" spans="1:16" ht="15" customHeight="1">
      <c r="A188" s="4"/>
      <c r="B188" s="4"/>
      <c r="C188" s="4"/>
      <c r="D188" s="4"/>
      <c r="K188" s="4"/>
      <c r="L188" s="4"/>
      <c r="M188" s="4"/>
      <c r="N188" s="4"/>
      <c r="O188" s="4"/>
      <c r="P188" s="4"/>
    </row>
    <row r="189" spans="1:16" ht="15" customHeight="1">
      <c r="A189" s="4"/>
      <c r="B189" s="4"/>
      <c r="C189" s="4"/>
      <c r="D189" s="4"/>
      <c r="K189" s="4"/>
      <c r="L189" s="4"/>
      <c r="M189" s="4"/>
      <c r="N189" s="4"/>
      <c r="O189" s="4"/>
      <c r="P189" s="4"/>
    </row>
    <row r="190" spans="1:16" ht="15" customHeight="1">
      <c r="A190" s="4"/>
      <c r="B190" s="4"/>
      <c r="C190" s="4"/>
      <c r="D190" s="4"/>
      <c r="K190" s="4"/>
      <c r="L190" s="4"/>
      <c r="M190" s="4"/>
      <c r="N190" s="4"/>
      <c r="O190" s="4"/>
      <c r="P190" s="4"/>
    </row>
    <row r="191" spans="1:16" ht="15" customHeight="1">
      <c r="A191" s="4"/>
      <c r="B191" s="4"/>
      <c r="C191" s="4"/>
      <c r="D191" s="4"/>
      <c r="K191" s="4"/>
      <c r="L191" s="4"/>
      <c r="M191" s="4"/>
      <c r="N191" s="4"/>
      <c r="O191" s="4"/>
      <c r="P191" s="4"/>
    </row>
    <row r="192" spans="1:16" ht="15" customHeight="1">
      <c r="A192" s="4"/>
      <c r="B192" s="4"/>
      <c r="C192" s="4"/>
      <c r="D192" s="4"/>
      <c r="K192" s="4"/>
      <c r="L192" s="4"/>
      <c r="M192" s="4"/>
      <c r="N192" s="4"/>
      <c r="O192" s="4"/>
      <c r="P192" s="4"/>
    </row>
    <row r="193" spans="1:16" ht="15" customHeight="1">
      <c r="A193" s="4"/>
      <c r="B193" s="4"/>
      <c r="C193" s="4"/>
      <c r="D193" s="4"/>
      <c r="K193" s="4"/>
      <c r="L193" s="4"/>
      <c r="M193" s="4"/>
      <c r="N193" s="4"/>
      <c r="O193" s="4"/>
      <c r="P193" s="4"/>
    </row>
    <row r="194" spans="1:16" ht="15" customHeight="1">
      <c r="A194" s="4"/>
      <c r="B194" s="4"/>
      <c r="C194" s="4"/>
      <c r="D194" s="4"/>
      <c r="K194" s="4"/>
      <c r="L194" s="4"/>
      <c r="M194" s="4"/>
      <c r="N194" s="4"/>
      <c r="O194" s="4"/>
      <c r="P194" s="4"/>
    </row>
    <row r="195" spans="1:16" ht="15" customHeight="1">
      <c r="A195" s="4"/>
      <c r="B195" s="4"/>
      <c r="C195" s="4"/>
      <c r="D195" s="4"/>
      <c r="K195" s="4"/>
      <c r="L195" s="4"/>
      <c r="M195" s="4"/>
      <c r="N195" s="4"/>
      <c r="O195" s="4"/>
      <c r="P195" s="4"/>
    </row>
    <row r="196" spans="1:16" ht="15" customHeight="1">
      <c r="A196" s="4"/>
      <c r="B196" s="4"/>
      <c r="C196" s="4"/>
      <c r="D196" s="4"/>
      <c r="K196" s="4"/>
      <c r="L196" s="4"/>
      <c r="M196" s="4"/>
      <c r="N196" s="4"/>
      <c r="O196" s="4"/>
      <c r="P196" s="4"/>
    </row>
    <row r="197" spans="1:16" ht="15" customHeight="1">
      <c r="A197" s="4"/>
      <c r="B197" s="4"/>
      <c r="C197" s="4"/>
      <c r="D197" s="4"/>
      <c r="K197" s="4"/>
      <c r="L197" s="4"/>
      <c r="M197" s="4"/>
      <c r="N197" s="4"/>
      <c r="O197" s="4"/>
      <c r="P197" s="4"/>
    </row>
    <row r="198" spans="1:16" ht="15" customHeight="1">
      <c r="A198" s="4"/>
      <c r="B198" s="4"/>
      <c r="C198" s="4"/>
      <c r="D198" s="4"/>
      <c r="K198" s="4"/>
      <c r="L198" s="4"/>
      <c r="M198" s="4"/>
      <c r="N198" s="4"/>
      <c r="O198" s="4"/>
      <c r="P198" s="4"/>
    </row>
    <row r="199" spans="1:16" ht="15" customHeight="1">
      <c r="A199" s="4"/>
      <c r="B199" s="4"/>
      <c r="C199" s="4"/>
      <c r="D199" s="4"/>
      <c r="K199" s="4"/>
      <c r="L199" s="4"/>
      <c r="M199" s="4"/>
      <c r="N199" s="4"/>
      <c r="O199" s="4"/>
      <c r="P199" s="4"/>
    </row>
    <row r="200" spans="1:16" ht="15" customHeight="1">
      <c r="A200" s="4"/>
      <c r="B200" s="4"/>
      <c r="C200" s="4"/>
      <c r="D200" s="4"/>
      <c r="K200" s="4"/>
      <c r="L200" s="4"/>
      <c r="M200" s="4"/>
      <c r="N200" s="4"/>
      <c r="O200" s="4"/>
      <c r="P200" s="4"/>
    </row>
    <row r="201" spans="1:16" ht="15" customHeight="1">
      <c r="A201" s="4"/>
      <c r="B201" s="4"/>
      <c r="C201" s="4"/>
      <c r="D201" s="4"/>
      <c r="K201" s="4"/>
      <c r="L201" s="4"/>
      <c r="M201" s="4"/>
      <c r="N201" s="4"/>
      <c r="O201" s="4"/>
      <c r="P201" s="4"/>
    </row>
    <row r="202" spans="1:16" ht="15" customHeight="1">
      <c r="A202" s="4"/>
      <c r="B202" s="4"/>
      <c r="C202" s="4"/>
      <c r="D202" s="4"/>
      <c r="K202" s="4"/>
      <c r="L202" s="4"/>
      <c r="M202" s="4"/>
      <c r="N202" s="4"/>
      <c r="O202" s="4"/>
      <c r="P202" s="4"/>
    </row>
    <row r="203" spans="1:16" ht="15" customHeight="1">
      <c r="A203" s="4"/>
      <c r="B203" s="4"/>
      <c r="C203" s="4"/>
      <c r="D203" s="4"/>
      <c r="K203" s="4"/>
      <c r="L203" s="4"/>
      <c r="M203" s="4"/>
      <c r="N203" s="4"/>
      <c r="O203" s="4"/>
      <c r="P203" s="4"/>
    </row>
    <row r="204" spans="1:16" ht="15" customHeight="1">
      <c r="A204" s="4"/>
      <c r="B204" s="4"/>
      <c r="C204" s="4"/>
      <c r="D204" s="4"/>
      <c r="K204" s="4"/>
      <c r="L204" s="4"/>
      <c r="M204" s="4"/>
      <c r="N204" s="4"/>
      <c r="O204" s="4"/>
      <c r="P204" s="4"/>
    </row>
    <row r="205" spans="1:16" ht="15" customHeight="1">
      <c r="A205" s="4"/>
      <c r="B205" s="4"/>
      <c r="C205" s="4"/>
      <c r="D205" s="4"/>
      <c r="K205" s="4"/>
      <c r="L205" s="4"/>
      <c r="M205" s="4"/>
      <c r="N205" s="4"/>
      <c r="O205" s="4"/>
      <c r="P205" s="4"/>
    </row>
    <row r="206" spans="1:16" ht="15" customHeight="1">
      <c r="A206" s="4"/>
      <c r="B206" s="4"/>
      <c r="C206" s="4"/>
      <c r="D206" s="4"/>
      <c r="K206" s="4"/>
      <c r="L206" s="4"/>
      <c r="M206" s="4"/>
      <c r="N206" s="4"/>
      <c r="O206" s="4"/>
      <c r="P206" s="4"/>
    </row>
    <row r="207" spans="1:16" ht="15" customHeight="1">
      <c r="A207" s="4"/>
      <c r="B207" s="4"/>
      <c r="C207" s="4"/>
      <c r="D207" s="4"/>
      <c r="K207" s="4"/>
      <c r="L207" s="4"/>
      <c r="M207" s="4"/>
      <c r="N207" s="4"/>
      <c r="O207" s="4"/>
      <c r="P207" s="4"/>
    </row>
    <row r="208" spans="1:16" ht="15" customHeight="1">
      <c r="A208" s="4"/>
      <c r="B208" s="4"/>
      <c r="C208" s="4"/>
      <c r="D208" s="4"/>
      <c r="K208" s="4"/>
      <c r="L208" s="4"/>
      <c r="M208" s="4"/>
      <c r="N208" s="4"/>
      <c r="O208" s="4"/>
      <c r="P208" s="4"/>
    </row>
    <row r="209" spans="1:16" ht="15" customHeight="1">
      <c r="A209" s="4"/>
      <c r="B209" s="4"/>
      <c r="C209" s="4"/>
      <c r="D209" s="4"/>
      <c r="K209" s="4"/>
      <c r="L209" s="4"/>
      <c r="M209" s="4"/>
      <c r="N209" s="4"/>
      <c r="O209" s="4"/>
      <c r="P209" s="4"/>
    </row>
    <row r="210" spans="1:16" ht="15" customHeight="1">
      <c r="A210" s="4"/>
      <c r="B210" s="4"/>
      <c r="C210" s="4"/>
      <c r="D210" s="4"/>
      <c r="K210" s="4"/>
      <c r="L210" s="4"/>
      <c r="M210" s="4"/>
      <c r="N210" s="4"/>
      <c r="O210" s="4"/>
      <c r="P210" s="4"/>
    </row>
    <row r="211" spans="1:16" ht="15" customHeight="1">
      <c r="A211" s="4"/>
      <c r="B211" s="4"/>
      <c r="C211" s="4"/>
      <c r="D211" s="4"/>
      <c r="K211" s="4"/>
      <c r="L211" s="4"/>
      <c r="M211" s="4"/>
      <c r="N211" s="4"/>
      <c r="O211" s="4"/>
      <c r="P211" s="4"/>
    </row>
    <row r="212" spans="1:16" ht="15" customHeight="1">
      <c r="A212" s="4"/>
      <c r="B212" s="4"/>
      <c r="C212" s="4"/>
      <c r="D212" s="4"/>
      <c r="K212" s="4"/>
      <c r="L212" s="4"/>
      <c r="M212" s="4"/>
      <c r="N212" s="4"/>
      <c r="O212" s="4"/>
      <c r="P212" s="4"/>
    </row>
    <row r="213" spans="1:16" ht="15" customHeight="1">
      <c r="A213" s="4"/>
      <c r="B213" s="4"/>
      <c r="C213" s="4"/>
      <c r="D213" s="4"/>
      <c r="K213" s="4"/>
      <c r="L213" s="4"/>
      <c r="M213" s="4"/>
      <c r="N213" s="4"/>
      <c r="O213" s="4"/>
      <c r="P213" s="4"/>
    </row>
    <row r="214" spans="1:16" ht="15" customHeight="1">
      <c r="A214" s="4"/>
      <c r="B214" s="4"/>
      <c r="C214" s="4"/>
      <c r="D214" s="4"/>
      <c r="K214" s="4"/>
      <c r="L214" s="4"/>
      <c r="M214" s="4"/>
      <c r="N214" s="4"/>
      <c r="O214" s="4"/>
      <c r="P214" s="4"/>
    </row>
    <row r="215" spans="1:16" ht="15" customHeight="1">
      <c r="A215" s="4"/>
      <c r="B215" s="4"/>
      <c r="C215" s="4"/>
      <c r="D215" s="4"/>
      <c r="K215" s="4"/>
      <c r="L215" s="4"/>
      <c r="M215" s="4"/>
      <c r="N215" s="4"/>
      <c r="O215" s="4"/>
      <c r="P215" s="4"/>
    </row>
    <row r="216" spans="1:16" ht="15" customHeight="1">
      <c r="A216" s="4"/>
      <c r="B216" s="4"/>
      <c r="C216" s="4"/>
      <c r="D216" s="4"/>
      <c r="K216" s="4"/>
      <c r="L216" s="4"/>
      <c r="M216" s="4"/>
      <c r="N216" s="4"/>
      <c r="O216" s="4"/>
      <c r="P216" s="4"/>
    </row>
    <row r="217" spans="1:16" ht="15" customHeight="1">
      <c r="A217" s="4"/>
      <c r="B217" s="4"/>
      <c r="C217" s="4"/>
      <c r="D217" s="4"/>
      <c r="K217" s="4"/>
      <c r="L217" s="4"/>
      <c r="M217" s="4"/>
      <c r="N217" s="4"/>
      <c r="O217" s="4"/>
      <c r="P217" s="4"/>
    </row>
    <row r="218" spans="1:16" ht="15" customHeight="1">
      <c r="A218" s="4"/>
      <c r="B218" s="4"/>
      <c r="C218" s="4"/>
      <c r="D218" s="4"/>
      <c r="K218" s="4"/>
      <c r="L218" s="4"/>
      <c r="M218" s="4"/>
      <c r="N218" s="4"/>
      <c r="O218" s="4"/>
      <c r="P218" s="4"/>
    </row>
    <row r="219" spans="1:16" ht="15" customHeight="1">
      <c r="A219" s="4"/>
      <c r="B219" s="4"/>
      <c r="C219" s="4"/>
      <c r="D219" s="4"/>
      <c r="K219" s="4"/>
      <c r="L219" s="4"/>
      <c r="M219" s="4"/>
      <c r="N219" s="4"/>
      <c r="O219" s="4"/>
      <c r="P219" s="4"/>
    </row>
    <row r="220" spans="1:16" ht="15" customHeight="1">
      <c r="A220" s="4"/>
      <c r="B220" s="4"/>
      <c r="C220" s="4"/>
      <c r="D220" s="4"/>
      <c r="K220" s="4"/>
      <c r="L220" s="4"/>
      <c r="M220" s="4"/>
      <c r="N220" s="4"/>
      <c r="O220" s="4"/>
      <c r="P220" s="4"/>
    </row>
    <row r="221" spans="1:16" ht="15" customHeight="1">
      <c r="A221" s="4"/>
      <c r="B221" s="4"/>
      <c r="C221" s="4"/>
      <c r="D221" s="4"/>
      <c r="K221" s="4"/>
      <c r="L221" s="4"/>
      <c r="M221" s="4"/>
      <c r="N221" s="4"/>
      <c r="O221" s="4"/>
      <c r="P221" s="4"/>
    </row>
    <row r="222" spans="1:16" ht="15" customHeight="1">
      <c r="A222" s="4"/>
      <c r="B222" s="4"/>
      <c r="C222" s="4"/>
      <c r="D222" s="4"/>
      <c r="K222" s="4"/>
      <c r="L222" s="4"/>
      <c r="M222" s="4"/>
      <c r="N222" s="4"/>
      <c r="O222" s="4"/>
      <c r="P222" s="4"/>
    </row>
    <row r="223" spans="1:16" ht="15" customHeight="1">
      <c r="A223" s="4"/>
      <c r="B223" s="4"/>
      <c r="C223" s="4"/>
      <c r="D223" s="4"/>
      <c r="K223" s="4"/>
      <c r="L223" s="4"/>
      <c r="M223" s="4"/>
      <c r="N223" s="4"/>
      <c r="O223" s="4"/>
      <c r="P223" s="4"/>
    </row>
    <row r="224" spans="1:16" ht="15" customHeight="1">
      <c r="A224" s="4"/>
      <c r="B224" s="4"/>
      <c r="C224" s="4"/>
      <c r="D224" s="4"/>
      <c r="K224" s="4"/>
      <c r="L224" s="4"/>
      <c r="M224" s="4"/>
      <c r="N224" s="4"/>
      <c r="O224" s="4"/>
      <c r="P224" s="4"/>
    </row>
    <row r="225" spans="1:16" ht="15" customHeight="1">
      <c r="A225" s="4"/>
      <c r="B225" s="4"/>
      <c r="C225" s="4"/>
      <c r="D225" s="4"/>
      <c r="K225" s="4"/>
      <c r="L225" s="4"/>
      <c r="M225" s="4"/>
      <c r="N225" s="4"/>
      <c r="O225" s="4"/>
      <c r="P225" s="4"/>
    </row>
    <row r="226" spans="1:16" ht="15" customHeight="1">
      <c r="A226" s="4"/>
      <c r="B226" s="4"/>
      <c r="C226" s="4"/>
      <c r="D226" s="4"/>
      <c r="K226" s="4"/>
      <c r="L226" s="4"/>
      <c r="M226" s="4"/>
      <c r="N226" s="4"/>
      <c r="O226" s="4"/>
      <c r="P226" s="4"/>
    </row>
    <row r="227" spans="1:16" ht="15" customHeight="1">
      <c r="A227" s="4"/>
      <c r="B227" s="4"/>
      <c r="C227" s="4"/>
      <c r="D227" s="4"/>
      <c r="K227" s="4"/>
      <c r="L227" s="4"/>
      <c r="M227" s="4"/>
      <c r="N227" s="4"/>
      <c r="O227" s="4"/>
      <c r="P227" s="4"/>
    </row>
    <row r="228" spans="1:16" ht="15" customHeight="1">
      <c r="A228" s="4"/>
      <c r="B228" s="4"/>
      <c r="C228" s="4"/>
      <c r="D228" s="4"/>
      <c r="K228" s="4"/>
      <c r="L228" s="4"/>
      <c r="M228" s="4"/>
      <c r="N228" s="4"/>
      <c r="O228" s="4"/>
      <c r="P228" s="4"/>
    </row>
    <row r="229" spans="1:16" ht="15" customHeight="1">
      <c r="A229" s="4"/>
      <c r="B229" s="4"/>
      <c r="C229" s="4"/>
      <c r="D229" s="4"/>
      <c r="K229" s="4"/>
      <c r="L229" s="4"/>
      <c r="M229" s="4"/>
      <c r="N229" s="4"/>
      <c r="O229" s="4"/>
      <c r="P229" s="4"/>
    </row>
    <row r="230" spans="1:16" ht="15" customHeight="1">
      <c r="A230" s="4"/>
      <c r="B230" s="4"/>
      <c r="C230" s="4"/>
      <c r="D230" s="4"/>
      <c r="K230" s="4"/>
      <c r="L230" s="4"/>
      <c r="M230" s="4"/>
      <c r="N230" s="4"/>
      <c r="O230" s="4"/>
      <c r="P230" s="4"/>
    </row>
    <row r="231" spans="1:16" ht="15" customHeight="1">
      <c r="A231" s="4"/>
      <c r="B231" s="4"/>
      <c r="C231" s="4"/>
      <c r="D231" s="4"/>
      <c r="K231" s="4"/>
      <c r="L231" s="4"/>
      <c r="M231" s="4"/>
      <c r="N231" s="4"/>
      <c r="O231" s="4"/>
      <c r="P231" s="4"/>
    </row>
    <row r="232" spans="1:16" ht="15" customHeight="1">
      <c r="A232" s="4"/>
      <c r="B232" s="4"/>
      <c r="C232" s="4"/>
      <c r="D232" s="4"/>
      <c r="K232" s="4"/>
      <c r="L232" s="4"/>
      <c r="M232" s="4"/>
      <c r="N232" s="4"/>
      <c r="O232" s="4"/>
      <c r="P232" s="4"/>
    </row>
    <row r="233" spans="1:16" ht="15" customHeight="1">
      <c r="A233" s="4"/>
      <c r="B233" s="4"/>
      <c r="C233" s="4"/>
      <c r="D233" s="4"/>
      <c r="K233" s="4"/>
      <c r="L233" s="4"/>
      <c r="M233" s="4"/>
      <c r="N233" s="4"/>
      <c r="O233" s="4"/>
      <c r="P233" s="4"/>
    </row>
    <row r="234" spans="1:16" ht="15" customHeight="1">
      <c r="A234" s="4"/>
      <c r="B234" s="4"/>
      <c r="C234" s="4"/>
      <c r="D234" s="4"/>
      <c r="K234" s="4"/>
      <c r="L234" s="4"/>
      <c r="M234" s="4"/>
      <c r="N234" s="4"/>
      <c r="O234" s="4"/>
      <c r="P234" s="4"/>
    </row>
    <row r="235" spans="1:16" ht="15" customHeight="1">
      <c r="A235" s="4"/>
      <c r="B235" s="4"/>
      <c r="C235" s="4"/>
      <c r="D235" s="4"/>
      <c r="K235" s="4"/>
      <c r="L235" s="4"/>
      <c r="M235" s="4"/>
      <c r="N235" s="4"/>
      <c r="O235" s="4"/>
      <c r="P235" s="4"/>
    </row>
    <row r="236" spans="1:16" ht="15" customHeight="1">
      <c r="A236" s="4"/>
      <c r="B236" s="4"/>
      <c r="C236" s="4"/>
      <c r="D236" s="4"/>
      <c r="K236" s="4"/>
      <c r="L236" s="4"/>
      <c r="M236" s="4"/>
      <c r="N236" s="4"/>
      <c r="O236" s="4"/>
      <c r="P236" s="4"/>
    </row>
    <row r="237" spans="1:16" ht="15" customHeight="1">
      <c r="A237" s="4"/>
      <c r="B237" s="4"/>
      <c r="C237" s="4"/>
      <c r="D237" s="4"/>
      <c r="K237" s="4"/>
      <c r="L237" s="4"/>
      <c r="M237" s="4"/>
      <c r="N237" s="4"/>
      <c r="O237" s="4"/>
      <c r="P237" s="4"/>
    </row>
    <row r="238" spans="1:16" ht="15" customHeight="1">
      <c r="A238" s="4"/>
      <c r="B238" s="4"/>
      <c r="C238" s="4"/>
      <c r="D238" s="4"/>
      <c r="K238" s="4"/>
      <c r="L238" s="4"/>
      <c r="M238" s="4"/>
      <c r="N238" s="4"/>
      <c r="O238" s="4"/>
      <c r="P238" s="4"/>
    </row>
    <row r="239" spans="1:16" ht="15" customHeight="1">
      <c r="A239" s="4"/>
      <c r="B239" s="4"/>
      <c r="C239" s="4"/>
      <c r="D239" s="4"/>
      <c r="K239" s="4"/>
      <c r="L239" s="4"/>
      <c r="M239" s="4"/>
      <c r="N239" s="4"/>
      <c r="O239" s="4"/>
      <c r="P239" s="4"/>
    </row>
    <row r="240" spans="1:16" ht="15" customHeight="1">
      <c r="A240" s="4"/>
      <c r="B240" s="4"/>
      <c r="C240" s="4"/>
      <c r="D240" s="4"/>
      <c r="K240" s="4"/>
      <c r="L240" s="4"/>
      <c r="M240" s="4"/>
      <c r="N240" s="4"/>
      <c r="O240" s="4"/>
      <c r="P240" s="4"/>
    </row>
    <row r="241" spans="1:16" ht="15" customHeight="1">
      <c r="A241" s="4"/>
      <c r="B241" s="4"/>
      <c r="C241" s="4"/>
      <c r="D241" s="4"/>
      <c r="K241" s="4"/>
      <c r="L241" s="4"/>
      <c r="M241" s="4"/>
      <c r="N241" s="4"/>
      <c r="O241" s="4"/>
      <c r="P241" s="4"/>
    </row>
    <row r="242" spans="1:16" ht="15" customHeight="1">
      <c r="A242" s="4"/>
      <c r="B242" s="4"/>
      <c r="C242" s="4"/>
      <c r="D242" s="4"/>
      <c r="K242" s="4"/>
      <c r="L242" s="4"/>
      <c r="M242" s="4"/>
      <c r="N242" s="4"/>
      <c r="O242" s="4"/>
      <c r="P242" s="4"/>
    </row>
    <row r="243" spans="1:16" ht="15" customHeight="1">
      <c r="A243" s="4"/>
      <c r="B243" s="4"/>
      <c r="C243" s="4"/>
      <c r="D243" s="4"/>
      <c r="K243" s="4"/>
      <c r="L243" s="4"/>
      <c r="M243" s="4"/>
      <c r="N243" s="4"/>
      <c r="O243" s="4"/>
      <c r="P243" s="4"/>
    </row>
    <row r="244" spans="1:16" ht="15" customHeight="1">
      <c r="A244" s="4"/>
      <c r="B244" s="4"/>
      <c r="C244" s="4"/>
      <c r="D244" s="4"/>
      <c r="K244" s="4"/>
      <c r="L244" s="4"/>
      <c r="M244" s="4"/>
      <c r="N244" s="4"/>
      <c r="O244" s="4"/>
      <c r="P244" s="4"/>
    </row>
    <row r="245" spans="1:16" ht="15" customHeight="1">
      <c r="A245" s="4"/>
      <c r="B245" s="4"/>
      <c r="C245" s="4"/>
      <c r="D245" s="4"/>
      <c r="K245" s="4"/>
      <c r="L245" s="4"/>
      <c r="M245" s="4"/>
      <c r="N245" s="4"/>
      <c r="O245" s="4"/>
      <c r="P245" s="4"/>
    </row>
    <row r="246" spans="1:16" ht="15" customHeight="1">
      <c r="A246" s="4"/>
      <c r="B246" s="4"/>
      <c r="C246" s="4"/>
      <c r="D246" s="4"/>
      <c r="K246" s="4"/>
      <c r="L246" s="4"/>
      <c r="M246" s="4"/>
      <c r="N246" s="4"/>
      <c r="O246" s="4"/>
      <c r="P246" s="4"/>
    </row>
    <row r="247" spans="1:16" ht="15" customHeight="1">
      <c r="A247" s="4"/>
      <c r="B247" s="4"/>
      <c r="C247" s="4"/>
      <c r="D247" s="4"/>
      <c r="K247" s="4"/>
      <c r="L247" s="4"/>
      <c r="M247" s="4"/>
      <c r="N247" s="4"/>
      <c r="O247" s="4"/>
      <c r="P247" s="4"/>
    </row>
    <row r="248" spans="1:16" ht="15" customHeight="1">
      <c r="A248" s="4"/>
      <c r="B248" s="4"/>
      <c r="C248" s="4"/>
      <c r="D248" s="4"/>
      <c r="K248" s="4"/>
      <c r="L248" s="4"/>
      <c r="M248" s="4"/>
      <c r="N248" s="4"/>
      <c r="O248" s="4"/>
      <c r="P248" s="4"/>
    </row>
    <row r="249" spans="1:16" ht="15" customHeight="1">
      <c r="A249" s="4"/>
      <c r="B249" s="4"/>
      <c r="C249" s="4"/>
      <c r="D249" s="4"/>
      <c r="K249" s="4"/>
      <c r="L249" s="4"/>
      <c r="M249" s="4"/>
      <c r="N249" s="4"/>
      <c r="O249" s="4"/>
      <c r="P249" s="4"/>
    </row>
    <row r="250" spans="1:16" ht="15" customHeight="1">
      <c r="A250" s="4"/>
      <c r="B250" s="4"/>
      <c r="C250" s="4"/>
      <c r="D250" s="4"/>
      <c r="K250" s="4"/>
      <c r="L250" s="4"/>
      <c r="M250" s="4"/>
      <c r="N250" s="4"/>
      <c r="O250" s="4"/>
      <c r="P250" s="4"/>
    </row>
    <row r="251" spans="1:16" ht="15" customHeight="1">
      <c r="A251" s="4"/>
      <c r="B251" s="4"/>
      <c r="C251" s="4"/>
      <c r="D251" s="4"/>
      <c r="K251" s="4"/>
      <c r="L251" s="4"/>
      <c r="M251" s="4"/>
      <c r="N251" s="4"/>
      <c r="O251" s="4"/>
      <c r="P251" s="4"/>
    </row>
    <row r="252" spans="1:16" ht="15" customHeight="1">
      <c r="A252" s="4"/>
      <c r="B252" s="4"/>
      <c r="C252" s="4"/>
      <c r="D252" s="4"/>
      <c r="K252" s="4"/>
      <c r="L252" s="4"/>
      <c r="M252" s="4"/>
      <c r="N252" s="4"/>
      <c r="O252" s="4"/>
      <c r="P252" s="4"/>
    </row>
    <row r="253" spans="1:16" ht="15" customHeight="1">
      <c r="A253" s="4"/>
      <c r="B253" s="4"/>
      <c r="C253" s="4"/>
      <c r="D253" s="4"/>
      <c r="K253" s="4"/>
      <c r="L253" s="4"/>
      <c r="M253" s="4"/>
      <c r="N253" s="4"/>
      <c r="O253" s="4"/>
      <c r="P253" s="4"/>
    </row>
    <row r="254" spans="1:16" ht="15" customHeight="1">
      <c r="A254" s="4"/>
      <c r="B254" s="4"/>
      <c r="C254" s="4"/>
      <c r="D254" s="4"/>
      <c r="K254" s="4"/>
      <c r="L254" s="4"/>
      <c r="M254" s="4"/>
      <c r="N254" s="4"/>
      <c r="O254" s="4"/>
      <c r="P254" s="4"/>
    </row>
    <row r="255" spans="1:16" ht="15" customHeight="1">
      <c r="A255" s="4"/>
      <c r="B255" s="4"/>
      <c r="C255" s="4"/>
      <c r="D255" s="4"/>
      <c r="K255" s="4"/>
      <c r="L255" s="4"/>
      <c r="M255" s="4"/>
      <c r="N255" s="4"/>
      <c r="O255" s="4"/>
      <c r="P255" s="4"/>
    </row>
    <row r="256" spans="1:16" ht="15" customHeight="1">
      <c r="A256" s="4"/>
      <c r="B256" s="4"/>
      <c r="C256" s="4"/>
      <c r="D256" s="4"/>
      <c r="K256" s="4"/>
      <c r="L256" s="4"/>
      <c r="M256" s="4"/>
      <c r="N256" s="4"/>
      <c r="O256" s="4"/>
      <c r="P256" s="4"/>
    </row>
    <row r="257" spans="1:16" ht="15" customHeight="1">
      <c r="A257" s="4"/>
      <c r="B257" s="4"/>
      <c r="C257" s="4"/>
      <c r="D257" s="4"/>
      <c r="K257" s="4"/>
      <c r="L257" s="4"/>
      <c r="M257" s="4"/>
      <c r="N257" s="4"/>
      <c r="O257" s="4"/>
      <c r="P257" s="4"/>
    </row>
    <row r="258" spans="1:16" ht="15" customHeight="1">
      <c r="A258" s="4"/>
      <c r="B258" s="4"/>
      <c r="C258" s="4"/>
      <c r="D258" s="4"/>
      <c r="K258" s="4"/>
      <c r="L258" s="4"/>
      <c r="M258" s="4"/>
      <c r="N258" s="4"/>
      <c r="O258" s="4"/>
      <c r="P258" s="4"/>
    </row>
    <row r="259" spans="1:16" ht="15" customHeight="1">
      <c r="A259" s="4"/>
      <c r="B259" s="4"/>
      <c r="C259" s="4"/>
      <c r="D259" s="4"/>
      <c r="K259" s="4"/>
      <c r="L259" s="4"/>
      <c r="M259" s="4"/>
      <c r="N259" s="4"/>
      <c r="O259" s="4"/>
      <c r="P259" s="4"/>
    </row>
    <row r="260" spans="1:16" ht="15" customHeight="1">
      <c r="A260" s="4"/>
      <c r="B260" s="4"/>
      <c r="C260" s="4"/>
      <c r="D260" s="4"/>
      <c r="K260" s="4"/>
      <c r="L260" s="4"/>
      <c r="M260" s="4"/>
      <c r="N260" s="4"/>
      <c r="O260" s="4"/>
      <c r="P260" s="4"/>
    </row>
    <row r="261" spans="1:16" ht="15" customHeight="1">
      <c r="A261" s="4"/>
      <c r="B261" s="4"/>
      <c r="C261" s="4"/>
      <c r="D261" s="4"/>
      <c r="K261" s="4"/>
      <c r="L261" s="4"/>
      <c r="M261" s="4"/>
      <c r="N261" s="4"/>
      <c r="O261" s="4"/>
      <c r="P261" s="4"/>
    </row>
    <row r="262" spans="1:16" ht="15" customHeight="1">
      <c r="A262" s="4"/>
      <c r="B262" s="4"/>
      <c r="C262" s="4"/>
      <c r="D262" s="4"/>
      <c r="K262" s="4"/>
      <c r="L262" s="4"/>
      <c r="M262" s="4"/>
      <c r="N262" s="4"/>
      <c r="O262" s="4"/>
      <c r="P262" s="4"/>
    </row>
    <row r="263" spans="1:16" ht="15" customHeight="1">
      <c r="A263" s="4"/>
      <c r="B263" s="4"/>
      <c r="C263" s="4"/>
      <c r="D263" s="4"/>
      <c r="K263" s="4"/>
      <c r="L263" s="4"/>
      <c r="M263" s="4"/>
      <c r="N263" s="4"/>
      <c r="O263" s="4"/>
      <c r="P263" s="4"/>
    </row>
    <row r="264" spans="1:16" ht="15" customHeight="1">
      <c r="A264" s="4"/>
      <c r="B264" s="4"/>
      <c r="C264" s="4"/>
      <c r="D264" s="4"/>
      <c r="K264" s="4"/>
      <c r="L264" s="4"/>
      <c r="M264" s="4"/>
      <c r="N264" s="4"/>
      <c r="O264" s="4"/>
      <c r="P264" s="4"/>
    </row>
    <row r="265" spans="1:16" ht="15" customHeight="1">
      <c r="A265" s="4"/>
      <c r="B265" s="4"/>
      <c r="C265" s="4"/>
      <c r="D265" s="4"/>
      <c r="K265" s="4"/>
      <c r="L265" s="4"/>
      <c r="M265" s="4"/>
      <c r="N265" s="4"/>
      <c r="O265" s="4"/>
      <c r="P265" s="4"/>
    </row>
    <row r="266" spans="1:16" ht="15" customHeight="1">
      <c r="A266" s="4"/>
      <c r="B266" s="4"/>
      <c r="C266" s="4"/>
      <c r="D266" s="4"/>
      <c r="K266" s="4"/>
      <c r="L266" s="4"/>
      <c r="M266" s="4"/>
      <c r="N266" s="4"/>
      <c r="O266" s="4"/>
      <c r="P266" s="4"/>
    </row>
    <row r="267" spans="1:16" ht="15" customHeight="1">
      <c r="A267" s="4"/>
      <c r="B267" s="4"/>
      <c r="C267" s="4"/>
      <c r="D267" s="4"/>
      <c r="K267" s="4"/>
      <c r="L267" s="4"/>
      <c r="M267" s="4"/>
      <c r="N267" s="4"/>
      <c r="O267" s="4"/>
      <c r="P267" s="4"/>
    </row>
    <row r="268" spans="1:16" ht="15" customHeight="1">
      <c r="A268" s="4"/>
      <c r="B268" s="4"/>
      <c r="C268" s="4"/>
      <c r="D268" s="4"/>
      <c r="K268" s="4"/>
      <c r="L268" s="4"/>
      <c r="M268" s="4"/>
      <c r="N268" s="4"/>
      <c r="O268" s="4"/>
      <c r="P268" s="4"/>
    </row>
    <row r="269" spans="1:16" ht="15" customHeight="1">
      <c r="A269" s="4"/>
      <c r="B269" s="4"/>
      <c r="C269" s="4"/>
      <c r="D269" s="4"/>
      <c r="K269" s="4"/>
      <c r="L269" s="4"/>
      <c r="M269" s="4"/>
      <c r="N269" s="4"/>
      <c r="O269" s="4"/>
      <c r="P269" s="4"/>
    </row>
    <row r="270" spans="1:16" ht="15" customHeight="1">
      <c r="A270" s="4"/>
      <c r="B270" s="4"/>
      <c r="C270" s="4"/>
      <c r="D270" s="4"/>
      <c r="K270" s="4"/>
      <c r="L270" s="4"/>
      <c r="M270" s="4"/>
      <c r="N270" s="4"/>
      <c r="O270" s="4"/>
      <c r="P270" s="4"/>
    </row>
    <row r="271" spans="1:16" ht="15" customHeight="1">
      <c r="A271" s="4"/>
      <c r="B271" s="4"/>
      <c r="C271" s="4"/>
      <c r="D271" s="4"/>
      <c r="K271" s="4"/>
      <c r="L271" s="4"/>
      <c r="M271" s="4"/>
      <c r="N271" s="4"/>
      <c r="O271" s="4"/>
      <c r="P271" s="4"/>
    </row>
    <row r="272" spans="1:16" ht="15" customHeight="1">
      <c r="A272" s="4"/>
      <c r="B272" s="4"/>
      <c r="C272" s="4"/>
      <c r="D272" s="4"/>
      <c r="K272" s="4"/>
      <c r="L272" s="4"/>
      <c r="M272" s="4"/>
      <c r="N272" s="4"/>
      <c r="O272" s="4"/>
      <c r="P272" s="4"/>
    </row>
    <row r="273" spans="1:16" ht="15" customHeight="1">
      <c r="A273" s="4"/>
      <c r="B273" s="4"/>
      <c r="C273" s="4"/>
      <c r="D273" s="4"/>
      <c r="K273" s="4"/>
      <c r="L273" s="4"/>
      <c r="M273" s="4"/>
      <c r="N273" s="4"/>
      <c r="O273" s="4"/>
      <c r="P273" s="4"/>
    </row>
    <row r="274" spans="1:16" ht="15" customHeight="1">
      <c r="A274" s="4"/>
      <c r="B274" s="4"/>
      <c r="C274" s="4"/>
      <c r="D274" s="4"/>
      <c r="K274" s="4"/>
      <c r="L274" s="4"/>
      <c r="M274" s="4"/>
      <c r="N274" s="4"/>
      <c r="O274" s="4"/>
      <c r="P274" s="4"/>
    </row>
    <row r="275" spans="1:16" ht="15" customHeight="1">
      <c r="A275" s="4"/>
      <c r="B275" s="4"/>
      <c r="C275" s="4"/>
      <c r="D275" s="4"/>
      <c r="K275" s="4"/>
      <c r="L275" s="4"/>
      <c r="M275" s="4"/>
      <c r="N275" s="4"/>
      <c r="O275" s="4"/>
      <c r="P275" s="4"/>
    </row>
    <row r="276" spans="1:16" ht="15" customHeight="1">
      <c r="A276" s="4"/>
      <c r="B276" s="4"/>
      <c r="C276" s="4"/>
      <c r="D276" s="4"/>
      <c r="K276" s="4"/>
      <c r="L276" s="4"/>
      <c r="M276" s="4"/>
      <c r="N276" s="4"/>
      <c r="O276" s="4"/>
      <c r="P276" s="4"/>
    </row>
    <row r="277" spans="1:16" ht="15" customHeight="1">
      <c r="A277" s="4"/>
      <c r="B277" s="4"/>
      <c r="C277" s="4"/>
      <c r="D277" s="4"/>
      <c r="K277" s="4"/>
      <c r="L277" s="4"/>
      <c r="M277" s="4"/>
      <c r="N277" s="4"/>
      <c r="O277" s="4"/>
      <c r="P277" s="4"/>
    </row>
    <row r="278" spans="1:16" ht="15" customHeight="1">
      <c r="A278" s="4"/>
      <c r="B278" s="4"/>
      <c r="C278" s="4"/>
      <c r="D278" s="4"/>
      <c r="K278" s="4"/>
      <c r="L278" s="4"/>
      <c r="M278" s="4"/>
      <c r="N278" s="4"/>
      <c r="O278" s="4"/>
      <c r="P278" s="4"/>
    </row>
    <row r="279" spans="1:16" ht="15" customHeight="1">
      <c r="A279" s="4"/>
      <c r="B279" s="4"/>
      <c r="C279" s="4"/>
      <c r="D279" s="4"/>
      <c r="K279" s="4"/>
      <c r="L279" s="4"/>
      <c r="M279" s="4"/>
      <c r="N279" s="4"/>
      <c r="O279" s="4"/>
      <c r="P279" s="4"/>
    </row>
    <row r="280" spans="1:16" ht="15" customHeight="1">
      <c r="A280" s="4"/>
      <c r="B280" s="4"/>
      <c r="C280" s="4"/>
      <c r="D280" s="4"/>
      <c r="K280" s="4"/>
      <c r="L280" s="4"/>
      <c r="M280" s="4"/>
      <c r="N280" s="4"/>
      <c r="O280" s="4"/>
      <c r="P280" s="4"/>
    </row>
    <row r="281" spans="1:16" ht="15" customHeight="1">
      <c r="A281" s="4"/>
      <c r="B281" s="4"/>
      <c r="C281" s="4"/>
      <c r="D281" s="4"/>
      <c r="K281" s="4"/>
      <c r="L281" s="4"/>
      <c r="M281" s="4"/>
      <c r="N281" s="4"/>
      <c r="O281" s="4"/>
      <c r="P281" s="4"/>
    </row>
    <row r="282" spans="1:16" ht="15" customHeight="1">
      <c r="A282" s="4"/>
      <c r="B282" s="4"/>
      <c r="C282" s="4"/>
      <c r="D282" s="4"/>
      <c r="K282" s="4"/>
      <c r="L282" s="4"/>
      <c r="M282" s="4"/>
      <c r="N282" s="4"/>
      <c r="O282" s="4"/>
      <c r="P282" s="4"/>
    </row>
    <row r="283" spans="1:16" ht="15" customHeight="1">
      <c r="A283" s="4"/>
      <c r="B283" s="4"/>
      <c r="C283" s="4"/>
      <c r="D283" s="4"/>
      <c r="K283" s="4"/>
      <c r="L283" s="4"/>
      <c r="M283" s="4"/>
      <c r="N283" s="4"/>
      <c r="O283" s="4"/>
      <c r="P283" s="4"/>
    </row>
    <row r="284" spans="1:16" ht="15" customHeight="1">
      <c r="A284" s="4"/>
      <c r="B284" s="4"/>
      <c r="C284" s="4"/>
      <c r="D284" s="4"/>
      <c r="K284" s="4"/>
      <c r="L284" s="4"/>
      <c r="M284" s="4"/>
      <c r="N284" s="4"/>
      <c r="O284" s="4"/>
      <c r="P284" s="4"/>
    </row>
    <row r="285" spans="1:16" ht="15" customHeight="1">
      <c r="A285" s="4"/>
      <c r="B285" s="4"/>
      <c r="C285" s="4"/>
      <c r="D285" s="4"/>
      <c r="K285" s="4"/>
      <c r="L285" s="4"/>
      <c r="M285" s="4"/>
      <c r="N285" s="4"/>
      <c r="O285" s="4"/>
      <c r="P285" s="4"/>
    </row>
    <row r="286" spans="1:16" ht="15" customHeight="1">
      <c r="A286" s="4"/>
      <c r="B286" s="4"/>
      <c r="C286" s="4"/>
      <c r="D286" s="4"/>
      <c r="K286" s="4"/>
      <c r="L286" s="4"/>
      <c r="M286" s="4"/>
      <c r="N286" s="4"/>
      <c r="O286" s="4"/>
      <c r="P286" s="4"/>
    </row>
    <row r="287" spans="1:16" ht="15" customHeight="1">
      <c r="A287" s="4"/>
      <c r="B287" s="4"/>
      <c r="C287" s="4"/>
      <c r="D287" s="4"/>
      <c r="K287" s="4"/>
      <c r="L287" s="4"/>
      <c r="M287" s="4"/>
      <c r="N287" s="4"/>
      <c r="O287" s="4"/>
      <c r="P287" s="4"/>
    </row>
    <row r="288" spans="1:16" ht="15" customHeight="1">
      <c r="A288" s="4"/>
      <c r="B288" s="4"/>
      <c r="C288" s="4"/>
      <c r="D288" s="4"/>
      <c r="K288" s="4"/>
      <c r="L288" s="4"/>
      <c r="M288" s="4"/>
      <c r="N288" s="4"/>
      <c r="O288" s="4"/>
      <c r="P288" s="4"/>
    </row>
    <row r="289" spans="1:16" ht="15" customHeight="1">
      <c r="A289" s="4"/>
      <c r="B289" s="4"/>
      <c r="C289" s="4"/>
      <c r="D289" s="4"/>
      <c r="K289" s="4"/>
      <c r="L289" s="4"/>
      <c r="M289" s="4"/>
      <c r="N289" s="4"/>
      <c r="O289" s="4"/>
      <c r="P289" s="4"/>
    </row>
    <row r="290" spans="1:16" ht="15" customHeight="1">
      <c r="A290" s="4"/>
      <c r="B290" s="4"/>
      <c r="C290" s="4"/>
      <c r="D290" s="4"/>
      <c r="K290" s="4"/>
      <c r="L290" s="4"/>
      <c r="M290" s="4"/>
      <c r="N290" s="4"/>
      <c r="O290" s="4"/>
      <c r="P290" s="4"/>
    </row>
    <row r="291" spans="1:16" ht="15" customHeight="1">
      <c r="A291" s="4"/>
      <c r="B291" s="4"/>
      <c r="C291" s="4"/>
      <c r="D291" s="4"/>
      <c r="K291" s="4"/>
      <c r="L291" s="4"/>
      <c r="M291" s="4"/>
      <c r="N291" s="4"/>
      <c r="O291" s="4"/>
      <c r="P291" s="4"/>
    </row>
    <row r="292" spans="1:16" ht="15" customHeight="1">
      <c r="A292" s="4"/>
      <c r="B292" s="4"/>
      <c r="C292" s="4"/>
      <c r="D292" s="4"/>
      <c r="K292" s="4"/>
      <c r="L292" s="4"/>
      <c r="M292" s="4"/>
      <c r="N292" s="4"/>
      <c r="O292" s="4"/>
      <c r="P292" s="4"/>
    </row>
    <row r="293" spans="1:16" ht="15" customHeight="1">
      <c r="A293" s="4"/>
      <c r="B293" s="4"/>
      <c r="C293" s="4"/>
      <c r="D293" s="4"/>
      <c r="K293" s="4"/>
      <c r="L293" s="4"/>
      <c r="M293" s="4"/>
      <c r="N293" s="4"/>
      <c r="O293" s="4"/>
      <c r="P293" s="4"/>
    </row>
    <row r="294" spans="1:16" ht="15" customHeight="1">
      <c r="A294" s="4"/>
      <c r="B294" s="4"/>
      <c r="C294" s="4"/>
      <c r="D294" s="4"/>
      <c r="K294" s="4"/>
      <c r="L294" s="4"/>
      <c r="M294" s="4"/>
      <c r="N294" s="4"/>
      <c r="O294" s="4"/>
      <c r="P294" s="4"/>
    </row>
    <row r="295" spans="1:16" ht="15" customHeight="1">
      <c r="A295" s="4"/>
      <c r="B295" s="4"/>
      <c r="C295" s="4"/>
      <c r="D295" s="4"/>
      <c r="K295" s="4"/>
      <c r="L295" s="4"/>
      <c r="M295" s="4"/>
      <c r="N295" s="4"/>
      <c r="O295" s="4"/>
      <c r="P295" s="4"/>
    </row>
    <row r="296" spans="1:16" ht="15" customHeight="1">
      <c r="A296" s="4"/>
      <c r="B296" s="4"/>
      <c r="C296" s="4"/>
      <c r="D296" s="4"/>
      <c r="K296" s="4"/>
      <c r="L296" s="4"/>
      <c r="M296" s="4"/>
      <c r="N296" s="4"/>
      <c r="O296" s="4"/>
      <c r="P296" s="4"/>
    </row>
    <row r="297" spans="1:16" ht="15" customHeight="1">
      <c r="A297" s="4"/>
      <c r="B297" s="4"/>
      <c r="C297" s="4"/>
      <c r="D297" s="4"/>
      <c r="K297" s="4"/>
      <c r="L297" s="4"/>
      <c r="M297" s="4"/>
      <c r="N297" s="4"/>
      <c r="O297" s="4"/>
      <c r="P297" s="4"/>
    </row>
    <row r="298" spans="1:16" ht="15" customHeight="1">
      <c r="A298" s="4"/>
      <c r="B298" s="4"/>
      <c r="C298" s="4"/>
      <c r="D298" s="4"/>
      <c r="K298" s="4"/>
      <c r="L298" s="4"/>
      <c r="M298" s="4"/>
      <c r="N298" s="4"/>
      <c r="O298" s="4"/>
      <c r="P298" s="4"/>
    </row>
    <row r="299" spans="1:16" ht="15" customHeight="1">
      <c r="A299" s="4"/>
      <c r="B299" s="4"/>
      <c r="C299" s="4"/>
      <c r="D299" s="4"/>
      <c r="K299" s="4"/>
      <c r="L299" s="4"/>
      <c r="M299" s="4"/>
      <c r="N299" s="4"/>
      <c r="O299" s="4"/>
      <c r="P299" s="4"/>
    </row>
    <row r="300" spans="1:16" ht="15" customHeight="1">
      <c r="A300" s="4"/>
      <c r="B300" s="4"/>
      <c r="C300" s="4"/>
      <c r="D300" s="4"/>
      <c r="K300" s="4"/>
      <c r="L300" s="4"/>
      <c r="M300" s="4"/>
      <c r="N300" s="4"/>
      <c r="O300" s="4"/>
      <c r="P300" s="4"/>
    </row>
    <row r="301" spans="1:16" ht="15" customHeight="1">
      <c r="A301" s="4"/>
      <c r="B301" s="4"/>
      <c r="C301" s="4"/>
      <c r="D301" s="4"/>
      <c r="K301" s="4"/>
      <c r="L301" s="4"/>
      <c r="M301" s="4"/>
      <c r="N301" s="4"/>
      <c r="O301" s="4"/>
      <c r="P301" s="4"/>
    </row>
    <row r="302" spans="1:16" ht="15" customHeight="1">
      <c r="A302" s="4"/>
      <c r="B302" s="4"/>
      <c r="C302" s="4"/>
      <c r="D302" s="4"/>
      <c r="K302" s="4"/>
      <c r="L302" s="4"/>
      <c r="M302" s="4"/>
      <c r="N302" s="4"/>
      <c r="O302" s="4"/>
      <c r="P302" s="4"/>
    </row>
    <row r="303" spans="1:16" ht="15" customHeight="1">
      <c r="A303" s="4"/>
      <c r="B303" s="4"/>
      <c r="C303" s="4"/>
      <c r="D303" s="4"/>
      <c r="K303" s="4"/>
      <c r="L303" s="4"/>
      <c r="M303" s="4"/>
      <c r="N303" s="4"/>
      <c r="O303" s="4"/>
      <c r="P303" s="4"/>
    </row>
    <row r="304" spans="1:16" ht="15" customHeight="1">
      <c r="A304" s="4"/>
      <c r="B304" s="4"/>
      <c r="C304" s="4"/>
      <c r="D304" s="4"/>
      <c r="K304" s="4"/>
      <c r="L304" s="4"/>
      <c r="M304" s="4"/>
      <c r="N304" s="4"/>
      <c r="O304" s="4"/>
      <c r="P304" s="4"/>
    </row>
    <row r="305" spans="1:16" ht="15" customHeight="1">
      <c r="A305" s="4"/>
      <c r="B305" s="4"/>
      <c r="C305" s="4"/>
      <c r="D305" s="4"/>
      <c r="K305" s="4"/>
      <c r="L305" s="4"/>
      <c r="M305" s="4"/>
      <c r="N305" s="4"/>
      <c r="O305" s="4"/>
      <c r="P305" s="4"/>
    </row>
    <row r="306" spans="1:16" ht="15" customHeight="1">
      <c r="A306" s="4"/>
      <c r="B306" s="4"/>
      <c r="C306" s="4"/>
      <c r="D306" s="4"/>
      <c r="K306" s="4"/>
      <c r="L306" s="4"/>
      <c r="M306" s="4"/>
      <c r="N306" s="4"/>
      <c r="O306" s="4"/>
      <c r="P306" s="4"/>
    </row>
    <row r="307" spans="1:16" ht="15" customHeight="1">
      <c r="A307" s="4"/>
      <c r="B307" s="4"/>
      <c r="C307" s="4"/>
      <c r="D307" s="4"/>
      <c r="K307" s="4"/>
      <c r="L307" s="4"/>
      <c r="M307" s="4"/>
      <c r="N307" s="4"/>
      <c r="O307" s="4"/>
      <c r="P307" s="4"/>
    </row>
    <row r="308" spans="1:16" ht="15" customHeight="1">
      <c r="A308" s="4"/>
      <c r="B308" s="4"/>
      <c r="C308" s="4"/>
      <c r="D308" s="4"/>
      <c r="K308" s="4"/>
      <c r="L308" s="4"/>
      <c r="M308" s="4"/>
      <c r="N308" s="4"/>
      <c r="O308" s="4"/>
      <c r="P308" s="4"/>
    </row>
    <row r="309" spans="1:16" ht="15" customHeight="1">
      <c r="A309" s="4"/>
      <c r="B309" s="4"/>
      <c r="C309" s="4"/>
      <c r="D309" s="4"/>
      <c r="K309" s="4"/>
      <c r="L309" s="4"/>
      <c r="M309" s="4"/>
      <c r="N309" s="4"/>
      <c r="O309" s="4"/>
      <c r="P309" s="4"/>
    </row>
    <row r="310" spans="1:16" ht="15" customHeight="1">
      <c r="A310" s="4"/>
      <c r="B310" s="4"/>
      <c r="C310" s="4"/>
      <c r="D310" s="4"/>
      <c r="K310" s="4"/>
      <c r="L310" s="4"/>
      <c r="M310" s="4"/>
      <c r="N310" s="4"/>
      <c r="O310" s="4"/>
      <c r="P310" s="4"/>
    </row>
    <row r="311" spans="1:16" ht="15" customHeight="1">
      <c r="A311" s="4"/>
      <c r="B311" s="4"/>
      <c r="C311" s="4"/>
      <c r="D311" s="4"/>
      <c r="K311" s="4"/>
      <c r="L311" s="4"/>
      <c r="M311" s="4"/>
      <c r="N311" s="4"/>
      <c r="O311" s="4"/>
      <c r="P311" s="4"/>
    </row>
    <row r="312" spans="1:16" ht="15" customHeight="1">
      <c r="A312" s="4"/>
      <c r="B312" s="4"/>
      <c r="C312" s="4"/>
      <c r="D312" s="4"/>
      <c r="K312" s="4"/>
      <c r="L312" s="4"/>
      <c r="M312" s="4"/>
      <c r="N312" s="4"/>
      <c r="O312" s="4"/>
      <c r="P312" s="4"/>
    </row>
    <row r="313" spans="1:16" ht="15" customHeight="1">
      <c r="A313" s="4"/>
      <c r="B313" s="4"/>
      <c r="C313" s="4"/>
      <c r="D313" s="4"/>
      <c r="K313" s="4"/>
      <c r="L313" s="4"/>
      <c r="M313" s="4"/>
      <c r="N313" s="4"/>
      <c r="O313" s="4"/>
      <c r="P313" s="4"/>
    </row>
    <row r="314" spans="1:16" ht="15" customHeight="1">
      <c r="A314" s="4"/>
      <c r="B314" s="4"/>
      <c r="C314" s="4"/>
      <c r="D314" s="4"/>
      <c r="K314" s="4"/>
      <c r="L314" s="4"/>
      <c r="M314" s="4"/>
      <c r="N314" s="4"/>
      <c r="O314" s="4"/>
      <c r="P314" s="4"/>
    </row>
    <row r="315" spans="1:16" ht="15" customHeight="1">
      <c r="A315" s="4"/>
      <c r="B315" s="4"/>
      <c r="C315" s="4"/>
      <c r="D315" s="4"/>
      <c r="K315" s="4"/>
      <c r="L315" s="4"/>
      <c r="M315" s="4"/>
      <c r="N315" s="4"/>
      <c r="O315" s="4"/>
      <c r="P315" s="4"/>
    </row>
    <row r="316" spans="1:16" ht="15" customHeight="1">
      <c r="A316" s="4"/>
      <c r="B316" s="4"/>
      <c r="C316" s="4"/>
      <c r="D316" s="4"/>
      <c r="K316" s="4"/>
      <c r="L316" s="4"/>
      <c r="M316" s="4"/>
      <c r="N316" s="4"/>
      <c r="O316" s="4"/>
      <c r="P316" s="4"/>
    </row>
    <row r="317" spans="1:16" ht="15" customHeight="1">
      <c r="A317" s="4"/>
      <c r="B317" s="4"/>
      <c r="C317" s="4"/>
      <c r="D317" s="4"/>
      <c r="K317" s="4"/>
      <c r="L317" s="4"/>
      <c r="M317" s="4"/>
      <c r="N317" s="4"/>
      <c r="O317" s="4"/>
      <c r="P317" s="4"/>
    </row>
    <row r="318" spans="1:16" ht="15" customHeight="1">
      <c r="A318" s="4"/>
      <c r="B318" s="4"/>
      <c r="C318" s="4"/>
      <c r="D318" s="4"/>
      <c r="K318" s="4"/>
      <c r="L318" s="4"/>
      <c r="M318" s="4"/>
      <c r="N318" s="4"/>
      <c r="O318" s="4"/>
      <c r="P318" s="4"/>
    </row>
    <row r="319" spans="1:16" ht="15" customHeight="1">
      <c r="A319" s="4"/>
      <c r="B319" s="4"/>
      <c r="C319" s="4"/>
      <c r="D319" s="4"/>
      <c r="K319" s="4"/>
      <c r="L319" s="4"/>
      <c r="M319" s="4"/>
      <c r="N319" s="4"/>
      <c r="O319" s="4"/>
      <c r="P319" s="4"/>
    </row>
    <row r="320" spans="1:16" ht="15" customHeight="1">
      <c r="A320" s="4"/>
      <c r="B320" s="4"/>
      <c r="C320" s="4"/>
      <c r="D320" s="4"/>
      <c r="K320" s="4"/>
      <c r="L320" s="4"/>
      <c r="M320" s="4"/>
      <c r="N320" s="4"/>
      <c r="O320" s="4"/>
      <c r="P320" s="4"/>
    </row>
    <row r="321" spans="1:16" ht="15" customHeight="1">
      <c r="A321" s="4"/>
      <c r="B321" s="4"/>
      <c r="C321" s="4"/>
      <c r="D321" s="4"/>
      <c r="K321" s="4"/>
      <c r="L321" s="4"/>
      <c r="M321" s="4"/>
      <c r="N321" s="4"/>
      <c r="O321" s="4"/>
      <c r="P321" s="4"/>
    </row>
    <row r="322" spans="1:16" ht="15" customHeight="1">
      <c r="A322" s="4"/>
      <c r="B322" s="4"/>
      <c r="C322" s="4"/>
      <c r="D322" s="4"/>
      <c r="K322" s="4"/>
      <c r="L322" s="4"/>
      <c r="M322" s="4"/>
      <c r="N322" s="4"/>
      <c r="O322" s="4"/>
      <c r="P322" s="4"/>
    </row>
    <row r="323" spans="1:16" ht="15" customHeight="1">
      <c r="A323" s="4"/>
      <c r="B323" s="4"/>
      <c r="C323" s="4"/>
      <c r="D323" s="4"/>
      <c r="K323" s="4"/>
      <c r="L323" s="4"/>
      <c r="M323" s="4"/>
      <c r="N323" s="4"/>
      <c r="O323" s="4"/>
      <c r="P323" s="4"/>
    </row>
    <row r="324" spans="1:16" ht="15" customHeight="1">
      <c r="A324" s="4"/>
      <c r="B324" s="4"/>
      <c r="C324" s="4"/>
      <c r="D324" s="4"/>
      <c r="K324" s="4"/>
      <c r="L324" s="4"/>
      <c r="M324" s="4"/>
      <c r="N324" s="4"/>
      <c r="O324" s="4"/>
      <c r="P324" s="4"/>
    </row>
    <row r="325" spans="1:16" ht="15" customHeight="1">
      <c r="A325" s="4"/>
      <c r="B325" s="4"/>
      <c r="C325" s="4"/>
      <c r="D325" s="4"/>
      <c r="K325" s="4"/>
      <c r="L325" s="4"/>
      <c r="M325" s="4"/>
      <c r="N325" s="4"/>
      <c r="O325" s="4"/>
      <c r="P325" s="4"/>
    </row>
    <row r="326" spans="1:16" ht="15" customHeight="1">
      <c r="A326" s="4"/>
      <c r="B326" s="4"/>
      <c r="C326" s="4"/>
      <c r="D326" s="4"/>
      <c r="K326" s="4"/>
      <c r="L326" s="4"/>
      <c r="M326" s="4"/>
      <c r="N326" s="4"/>
      <c r="O326" s="4"/>
      <c r="P326" s="4"/>
    </row>
    <row r="327" spans="1:16" ht="15" customHeight="1">
      <c r="A327" s="4"/>
      <c r="B327" s="4"/>
      <c r="C327" s="4"/>
      <c r="D327" s="4"/>
      <c r="K327" s="4"/>
      <c r="L327" s="4"/>
      <c r="M327" s="4"/>
      <c r="N327" s="4"/>
      <c r="O327" s="4"/>
      <c r="P327" s="4"/>
    </row>
    <row r="328" spans="1:16" ht="15" customHeight="1">
      <c r="A328" s="4"/>
      <c r="B328" s="4"/>
      <c r="C328" s="4"/>
      <c r="D328" s="4"/>
      <c r="K328" s="4"/>
      <c r="L328" s="4"/>
      <c r="M328" s="4"/>
      <c r="N328" s="4"/>
      <c r="O328" s="4"/>
      <c r="P328" s="4"/>
    </row>
    <row r="329" spans="1:16" ht="15" customHeight="1">
      <c r="A329" s="4"/>
      <c r="B329" s="4"/>
      <c r="C329" s="4"/>
      <c r="D329" s="4"/>
      <c r="K329" s="4"/>
      <c r="L329" s="4"/>
      <c r="M329" s="4"/>
      <c r="N329" s="4"/>
      <c r="O329" s="4"/>
      <c r="P329" s="4"/>
    </row>
    <row r="330" spans="1:16" ht="15" customHeight="1">
      <c r="A330" s="4"/>
      <c r="B330" s="4"/>
      <c r="C330" s="4"/>
      <c r="D330" s="4"/>
      <c r="K330" s="4"/>
      <c r="L330" s="4"/>
      <c r="M330" s="4"/>
      <c r="N330" s="4"/>
      <c r="O330" s="4"/>
      <c r="P330" s="4"/>
    </row>
    <row r="331" spans="1:16" ht="15" customHeight="1">
      <c r="A331" s="4"/>
      <c r="B331" s="4"/>
      <c r="C331" s="4"/>
      <c r="D331" s="4"/>
      <c r="K331" s="4"/>
      <c r="L331" s="4"/>
      <c r="M331" s="4"/>
      <c r="N331" s="4"/>
      <c r="O331" s="4"/>
      <c r="P331" s="4"/>
    </row>
    <row r="332" spans="1:16" ht="15" customHeight="1">
      <c r="A332" s="4"/>
      <c r="B332" s="4"/>
      <c r="C332" s="4"/>
      <c r="D332" s="4"/>
      <c r="K332" s="4"/>
      <c r="L332" s="4"/>
      <c r="M332" s="4"/>
      <c r="N332" s="4"/>
      <c r="O332" s="4"/>
      <c r="P332" s="4"/>
    </row>
    <row r="333" spans="1:16" ht="15" customHeight="1">
      <c r="A333" s="4"/>
      <c r="B333" s="4"/>
      <c r="C333" s="4"/>
      <c r="D333" s="4"/>
      <c r="K333" s="4"/>
      <c r="L333" s="4"/>
      <c r="M333" s="4"/>
      <c r="N333" s="4"/>
      <c r="O333" s="4"/>
      <c r="P333" s="4"/>
    </row>
    <row r="334" spans="1:16" ht="15" customHeight="1">
      <c r="A334" s="4"/>
      <c r="B334" s="4"/>
      <c r="C334" s="4"/>
      <c r="D334" s="4"/>
      <c r="K334" s="4"/>
      <c r="L334" s="4"/>
      <c r="M334" s="4"/>
      <c r="N334" s="4"/>
      <c r="O334" s="4"/>
      <c r="P334" s="4"/>
    </row>
    <row r="335" spans="1:16" ht="15" customHeight="1">
      <c r="A335" s="4"/>
      <c r="B335" s="4"/>
      <c r="C335" s="4"/>
      <c r="D335" s="4"/>
      <c r="K335" s="4"/>
      <c r="L335" s="4"/>
      <c r="M335" s="4"/>
      <c r="N335" s="4"/>
      <c r="O335" s="4"/>
      <c r="P335" s="4"/>
    </row>
    <row r="336" spans="1:16" ht="15" customHeight="1">
      <c r="A336" s="4"/>
      <c r="B336" s="4"/>
      <c r="C336" s="4"/>
      <c r="D336" s="4"/>
      <c r="K336" s="4"/>
      <c r="L336" s="4"/>
      <c r="M336" s="4"/>
      <c r="N336" s="4"/>
      <c r="O336" s="4"/>
      <c r="P336" s="4"/>
    </row>
    <row r="337" spans="1:16" ht="15" customHeight="1">
      <c r="A337" s="4"/>
      <c r="B337" s="4"/>
      <c r="C337" s="4"/>
      <c r="D337" s="4"/>
      <c r="K337" s="4"/>
      <c r="L337" s="4"/>
      <c r="M337" s="4"/>
      <c r="N337" s="4"/>
      <c r="O337" s="4"/>
      <c r="P337" s="4"/>
    </row>
    <row r="338" spans="1:16" ht="15" customHeight="1">
      <c r="A338" s="4"/>
      <c r="B338" s="4"/>
      <c r="C338" s="4"/>
      <c r="D338" s="4"/>
      <c r="K338" s="4"/>
      <c r="L338" s="4"/>
      <c r="M338" s="4"/>
      <c r="N338" s="4"/>
      <c r="O338" s="4"/>
      <c r="P338" s="4"/>
    </row>
    <row r="339" spans="1:16" ht="15" customHeight="1">
      <c r="A339" s="4"/>
      <c r="B339" s="4"/>
      <c r="C339" s="4"/>
      <c r="D339" s="4"/>
      <c r="K339" s="4"/>
      <c r="L339" s="4"/>
      <c r="M339" s="4"/>
      <c r="N339" s="4"/>
      <c r="O339" s="4"/>
      <c r="P339" s="4"/>
    </row>
    <row r="340" spans="1:16" ht="15" customHeight="1">
      <c r="A340" s="4"/>
      <c r="B340" s="4"/>
      <c r="C340" s="4"/>
      <c r="D340" s="4"/>
      <c r="K340" s="4"/>
      <c r="L340" s="4"/>
      <c r="M340" s="4"/>
      <c r="N340" s="4"/>
      <c r="O340" s="4"/>
      <c r="P340" s="4"/>
    </row>
    <row r="341" spans="1:16" ht="15" customHeight="1">
      <c r="A341" s="4"/>
      <c r="B341" s="4"/>
      <c r="C341" s="4"/>
      <c r="D341" s="4"/>
      <c r="K341" s="4"/>
      <c r="L341" s="4"/>
      <c r="M341" s="4"/>
      <c r="N341" s="4"/>
      <c r="O341" s="4"/>
      <c r="P341" s="4"/>
    </row>
    <row r="342" spans="1:16" ht="15" customHeight="1">
      <c r="A342" s="4"/>
      <c r="B342" s="4"/>
      <c r="C342" s="4"/>
      <c r="D342" s="4"/>
      <c r="K342" s="4"/>
      <c r="L342" s="4"/>
      <c r="M342" s="4"/>
      <c r="N342" s="4"/>
      <c r="O342" s="4"/>
      <c r="P342" s="4"/>
    </row>
    <row r="343" spans="1:16" ht="15" customHeight="1">
      <c r="A343" s="4"/>
      <c r="B343" s="4"/>
      <c r="C343" s="4"/>
      <c r="D343" s="4"/>
      <c r="K343" s="4"/>
      <c r="L343" s="4"/>
      <c r="M343" s="4"/>
      <c r="N343" s="4"/>
      <c r="O343" s="4"/>
      <c r="P343" s="4"/>
    </row>
    <row r="344" spans="1:16" ht="15" customHeight="1">
      <c r="A344" s="4"/>
      <c r="B344" s="4"/>
      <c r="C344" s="4"/>
      <c r="D344" s="4"/>
      <c r="K344" s="4"/>
      <c r="L344" s="4"/>
      <c r="M344" s="4"/>
      <c r="N344" s="4"/>
      <c r="O344" s="4"/>
      <c r="P344" s="4"/>
    </row>
    <row r="345" spans="1:16" ht="15" customHeight="1">
      <c r="A345" s="4"/>
      <c r="B345" s="4"/>
      <c r="C345" s="4"/>
      <c r="D345" s="4"/>
      <c r="K345" s="4"/>
      <c r="L345" s="4"/>
      <c r="M345" s="4"/>
      <c r="N345" s="4"/>
      <c r="O345" s="4"/>
      <c r="P345" s="4"/>
    </row>
    <row r="346" spans="1:16" ht="15" customHeight="1">
      <c r="A346" s="4"/>
      <c r="B346" s="4"/>
      <c r="C346" s="4"/>
      <c r="D346" s="4"/>
      <c r="K346" s="4"/>
      <c r="L346" s="4"/>
      <c r="M346" s="4"/>
      <c r="N346" s="4"/>
      <c r="O346" s="4"/>
      <c r="P346" s="4"/>
    </row>
    <row r="347" spans="1:16" ht="15" customHeight="1">
      <c r="A347" s="4"/>
      <c r="B347" s="4"/>
      <c r="C347" s="4"/>
      <c r="D347" s="4"/>
      <c r="K347" s="4"/>
      <c r="L347" s="4"/>
      <c r="M347" s="4"/>
      <c r="N347" s="4"/>
      <c r="O347" s="4"/>
      <c r="P347" s="4"/>
    </row>
    <row r="348" spans="1:16" ht="15" customHeight="1">
      <c r="A348" s="4"/>
      <c r="B348" s="4"/>
      <c r="C348" s="4"/>
      <c r="D348" s="4"/>
      <c r="K348" s="4"/>
      <c r="L348" s="4"/>
      <c r="M348" s="4"/>
      <c r="N348" s="4"/>
      <c r="O348" s="4"/>
      <c r="P348" s="4"/>
    </row>
    <row r="349" spans="1:16" ht="15" customHeight="1">
      <c r="A349" s="4"/>
      <c r="B349" s="4"/>
      <c r="C349" s="4"/>
      <c r="D349" s="4"/>
      <c r="K349" s="4"/>
      <c r="L349" s="4"/>
      <c r="M349" s="4"/>
      <c r="N349" s="4"/>
      <c r="O349" s="4"/>
      <c r="P349" s="4"/>
    </row>
    <row r="350" spans="1:16" ht="15" customHeight="1">
      <c r="A350" s="4"/>
      <c r="B350" s="4"/>
      <c r="C350" s="4"/>
      <c r="D350" s="4"/>
      <c r="K350" s="4"/>
      <c r="L350" s="4"/>
      <c r="M350" s="4"/>
      <c r="N350" s="4"/>
      <c r="O350" s="4"/>
      <c r="P350" s="4"/>
    </row>
    <row r="351" spans="1:16" ht="15" customHeight="1">
      <c r="A351" s="4"/>
      <c r="B351" s="4"/>
      <c r="C351" s="4"/>
      <c r="D351" s="4"/>
      <c r="K351" s="4"/>
      <c r="L351" s="4"/>
      <c r="M351" s="4"/>
      <c r="N351" s="4"/>
      <c r="O351" s="4"/>
      <c r="P351" s="4"/>
    </row>
    <row r="352" spans="1:16" ht="15" customHeight="1">
      <c r="A352" s="4"/>
      <c r="B352" s="4"/>
      <c r="C352" s="4"/>
      <c r="D352" s="4"/>
      <c r="K352" s="4"/>
      <c r="L352" s="4"/>
      <c r="M352" s="4"/>
      <c r="N352" s="4"/>
      <c r="O352" s="4"/>
      <c r="P352" s="4"/>
    </row>
    <row r="353" spans="1:16" ht="15" customHeight="1">
      <c r="A353" s="4"/>
      <c r="B353" s="4"/>
      <c r="C353" s="4"/>
      <c r="D353" s="4"/>
      <c r="K353" s="4"/>
      <c r="L353" s="4"/>
      <c r="M353" s="4"/>
      <c r="N353" s="4"/>
      <c r="O353" s="4"/>
      <c r="P353" s="4"/>
    </row>
    <row r="354" spans="1:16" ht="15" customHeight="1">
      <c r="A354" s="4"/>
      <c r="B354" s="4"/>
      <c r="C354" s="4"/>
      <c r="D354" s="4"/>
      <c r="K354" s="4"/>
      <c r="L354" s="4"/>
      <c r="M354" s="4"/>
      <c r="N354" s="4"/>
      <c r="O354" s="4"/>
      <c r="P354" s="4"/>
    </row>
    <row r="355" spans="1:16" ht="15" customHeight="1">
      <c r="A355" s="4"/>
      <c r="B355" s="4"/>
      <c r="C355" s="4"/>
      <c r="D355" s="4"/>
      <c r="K355" s="4"/>
      <c r="L355" s="4"/>
      <c r="M355" s="4"/>
      <c r="N355" s="4"/>
      <c r="O355" s="4"/>
      <c r="P355" s="4"/>
    </row>
    <row r="356" spans="1:16" ht="15" customHeight="1">
      <c r="A356" s="4"/>
      <c r="B356" s="4"/>
      <c r="C356" s="4"/>
      <c r="D356" s="4"/>
      <c r="K356" s="4"/>
      <c r="L356" s="4"/>
      <c r="M356" s="4"/>
      <c r="N356" s="4"/>
      <c r="O356" s="4"/>
      <c r="P356" s="4"/>
    </row>
    <row r="357" spans="1:16" ht="15" customHeight="1">
      <c r="A357" s="4"/>
      <c r="B357" s="4"/>
      <c r="C357" s="4"/>
      <c r="D357" s="4"/>
      <c r="K357" s="4"/>
      <c r="L357" s="4"/>
      <c r="M357" s="4"/>
      <c r="N357" s="4"/>
      <c r="O357" s="4"/>
      <c r="P357" s="4"/>
    </row>
    <row r="358" spans="1:16" ht="15" customHeight="1">
      <c r="A358" s="4"/>
      <c r="B358" s="4"/>
      <c r="C358" s="4"/>
      <c r="D358" s="4"/>
      <c r="K358" s="4"/>
      <c r="L358" s="4"/>
      <c r="M358" s="4"/>
      <c r="N358" s="4"/>
      <c r="O358" s="4"/>
      <c r="P358" s="4"/>
    </row>
    <row r="359" spans="1:16" ht="15" customHeight="1">
      <c r="A359" s="4"/>
      <c r="B359" s="4"/>
      <c r="C359" s="4"/>
      <c r="D359" s="4"/>
      <c r="K359" s="4"/>
      <c r="L359" s="4"/>
      <c r="M359" s="4"/>
      <c r="N359" s="4"/>
      <c r="O359" s="4"/>
      <c r="P359" s="4"/>
    </row>
    <row r="360" spans="1:16" ht="15" customHeight="1">
      <c r="A360" s="4"/>
      <c r="B360" s="4"/>
      <c r="C360" s="4"/>
      <c r="D360" s="4"/>
      <c r="K360" s="4"/>
      <c r="L360" s="4"/>
      <c r="M360" s="4"/>
      <c r="N360" s="4"/>
      <c r="O360" s="4"/>
      <c r="P360" s="4"/>
    </row>
    <row r="361" spans="1:16" ht="15" customHeight="1">
      <c r="A361" s="4"/>
      <c r="B361" s="4"/>
      <c r="C361" s="4"/>
      <c r="D361" s="4"/>
      <c r="K361" s="4"/>
      <c r="L361" s="4"/>
      <c r="M361" s="4"/>
      <c r="N361" s="4"/>
      <c r="O361" s="4"/>
      <c r="P361" s="4"/>
    </row>
    <row r="362" spans="1:16" ht="15" customHeight="1">
      <c r="A362" s="4"/>
      <c r="B362" s="4"/>
      <c r="C362" s="4"/>
      <c r="D362" s="4"/>
      <c r="K362" s="4"/>
      <c r="L362" s="4"/>
      <c r="M362" s="4"/>
      <c r="N362" s="4"/>
      <c r="O362" s="4"/>
      <c r="P362" s="4"/>
    </row>
    <row r="363" spans="1:16" ht="15" customHeight="1">
      <c r="A363" s="4"/>
      <c r="B363" s="4"/>
      <c r="C363" s="4"/>
      <c r="D363" s="4"/>
      <c r="K363" s="4"/>
      <c r="L363" s="4"/>
      <c r="M363" s="4"/>
      <c r="N363" s="4"/>
      <c r="O363" s="4"/>
      <c r="P363" s="4"/>
    </row>
    <row r="364" spans="1:16" ht="15" customHeight="1">
      <c r="A364" s="4"/>
      <c r="B364" s="4"/>
      <c r="C364" s="4"/>
      <c r="D364" s="4"/>
      <c r="K364" s="4"/>
      <c r="L364" s="4"/>
      <c r="M364" s="4"/>
      <c r="N364" s="4"/>
      <c r="O364" s="4"/>
      <c r="P364" s="4"/>
    </row>
    <row r="365" spans="1:16" ht="15" customHeight="1">
      <c r="A365" s="4"/>
      <c r="B365" s="4"/>
      <c r="C365" s="4"/>
      <c r="D365" s="4"/>
      <c r="K365" s="4"/>
      <c r="L365" s="4"/>
      <c r="M365" s="4"/>
      <c r="N365" s="4"/>
      <c r="O365" s="4"/>
      <c r="P365" s="4"/>
    </row>
    <row r="366" spans="1:16" ht="15" customHeight="1">
      <c r="A366" s="4"/>
      <c r="B366" s="4"/>
      <c r="C366" s="4"/>
      <c r="D366" s="4"/>
      <c r="K366" s="4"/>
      <c r="L366" s="4"/>
      <c r="M366" s="4"/>
      <c r="N366" s="4"/>
      <c r="O366" s="4"/>
      <c r="P366" s="4"/>
    </row>
    <row r="367" spans="1:16" ht="15" customHeight="1">
      <c r="A367" s="4"/>
      <c r="B367" s="4"/>
      <c r="C367" s="4"/>
      <c r="D367" s="4"/>
      <c r="K367" s="4"/>
      <c r="L367" s="4"/>
      <c r="M367" s="4"/>
      <c r="N367" s="4"/>
      <c r="O367" s="4"/>
      <c r="P367" s="4"/>
    </row>
    <row r="368" spans="1:16" ht="15" customHeight="1">
      <c r="A368" s="4"/>
      <c r="B368" s="4"/>
      <c r="C368" s="4"/>
      <c r="D368" s="4"/>
      <c r="K368" s="4"/>
      <c r="L368" s="4"/>
      <c r="M368" s="4"/>
      <c r="N368" s="4"/>
      <c r="O368" s="4"/>
      <c r="P368" s="4"/>
    </row>
    <row r="369" spans="1:16" ht="15" customHeight="1">
      <c r="A369" s="4"/>
      <c r="B369" s="4"/>
      <c r="C369" s="4"/>
      <c r="D369" s="4"/>
      <c r="K369" s="4"/>
      <c r="L369" s="4"/>
      <c r="M369" s="4"/>
      <c r="N369" s="4"/>
      <c r="O369" s="4"/>
      <c r="P369" s="4"/>
    </row>
    <row r="370" spans="1:16" ht="15" customHeight="1">
      <c r="A370" s="4"/>
      <c r="B370" s="4"/>
      <c r="C370" s="4"/>
      <c r="D370" s="4"/>
      <c r="K370" s="4"/>
      <c r="L370" s="4"/>
      <c r="M370" s="4"/>
      <c r="N370" s="4"/>
      <c r="O370" s="4"/>
      <c r="P370" s="4"/>
    </row>
    <row r="371" spans="1:16" ht="15" customHeight="1">
      <c r="A371" s="4"/>
      <c r="B371" s="4"/>
      <c r="C371" s="4"/>
      <c r="D371" s="4"/>
      <c r="K371" s="4"/>
      <c r="L371" s="4"/>
      <c r="M371" s="4"/>
      <c r="N371" s="4"/>
      <c r="O371" s="4"/>
      <c r="P371" s="4"/>
    </row>
    <row r="372" spans="1:16" ht="15" customHeight="1">
      <c r="A372" s="4"/>
      <c r="B372" s="4"/>
      <c r="C372" s="4"/>
      <c r="D372" s="4"/>
      <c r="K372" s="4"/>
      <c r="L372" s="4"/>
      <c r="M372" s="4"/>
      <c r="N372" s="4"/>
      <c r="O372" s="4"/>
      <c r="P372" s="4"/>
    </row>
    <row r="373" spans="1:16" ht="15" customHeight="1">
      <c r="A373" s="4"/>
      <c r="B373" s="4"/>
      <c r="C373" s="4"/>
      <c r="D373" s="4"/>
      <c r="K373" s="4"/>
      <c r="L373" s="4"/>
      <c r="M373" s="4"/>
      <c r="N373" s="4"/>
      <c r="O373" s="4"/>
      <c r="P373" s="4"/>
    </row>
    <row r="374" spans="1:16" ht="15" customHeight="1">
      <c r="A374" s="4"/>
      <c r="B374" s="4"/>
      <c r="C374" s="4"/>
      <c r="D374" s="4"/>
      <c r="K374" s="4"/>
      <c r="L374" s="4"/>
      <c r="M374" s="4"/>
      <c r="N374" s="4"/>
      <c r="O374" s="4"/>
      <c r="P374" s="4"/>
    </row>
    <row r="375" spans="1:16" ht="15" customHeight="1">
      <c r="A375" s="4"/>
      <c r="B375" s="4"/>
      <c r="C375" s="4"/>
      <c r="D375" s="4"/>
      <c r="K375" s="4"/>
      <c r="L375" s="4"/>
      <c r="M375" s="4"/>
      <c r="N375" s="4"/>
      <c r="O375" s="4"/>
      <c r="P375" s="4"/>
    </row>
    <row r="376" spans="1:16" ht="15" customHeight="1">
      <c r="A376" s="4"/>
      <c r="B376" s="4"/>
      <c r="C376" s="4"/>
      <c r="D376" s="4"/>
      <c r="K376" s="4"/>
      <c r="L376" s="4"/>
      <c r="M376" s="4"/>
      <c r="N376" s="4"/>
      <c r="O376" s="4"/>
      <c r="P376" s="4"/>
    </row>
    <row r="377" spans="1:16" ht="15" customHeight="1">
      <c r="A377" s="4"/>
      <c r="B377" s="4"/>
      <c r="C377" s="4"/>
      <c r="D377" s="4"/>
      <c r="K377" s="4"/>
      <c r="L377" s="4"/>
      <c r="M377" s="4"/>
      <c r="N377" s="4"/>
      <c r="O377" s="4"/>
      <c r="P377" s="4"/>
    </row>
    <row r="378" spans="1:16" ht="15" customHeight="1">
      <c r="A378" s="4"/>
      <c r="B378" s="4"/>
      <c r="C378" s="4"/>
      <c r="D378" s="4"/>
      <c r="K378" s="4"/>
      <c r="L378" s="4"/>
      <c r="M378" s="4"/>
      <c r="N378" s="4"/>
      <c r="O378" s="4"/>
      <c r="P378" s="4"/>
    </row>
    <row r="379" spans="1:16" ht="15" customHeight="1">
      <c r="A379" s="4"/>
      <c r="B379" s="4"/>
      <c r="C379" s="4"/>
      <c r="D379" s="4"/>
      <c r="K379" s="4"/>
      <c r="L379" s="4"/>
      <c r="M379" s="4"/>
      <c r="N379" s="4"/>
      <c r="O379" s="4"/>
      <c r="P379" s="4"/>
    </row>
    <row r="380" spans="1:16" ht="15" customHeight="1">
      <c r="A380" s="4"/>
      <c r="B380" s="4"/>
      <c r="C380" s="4"/>
      <c r="D380" s="4"/>
      <c r="K380" s="4"/>
      <c r="L380" s="4"/>
      <c r="M380" s="4"/>
      <c r="N380" s="4"/>
      <c r="O380" s="4"/>
      <c r="P380" s="4"/>
    </row>
    <row r="381" spans="1:16" ht="15" customHeight="1">
      <c r="A381" s="4"/>
      <c r="B381" s="4"/>
      <c r="C381" s="4"/>
      <c r="D381" s="4"/>
      <c r="K381" s="4"/>
      <c r="L381" s="4"/>
      <c r="M381" s="4"/>
      <c r="N381" s="4"/>
      <c r="O381" s="4"/>
      <c r="P381" s="4"/>
    </row>
    <row r="382" spans="1:16" ht="15" customHeight="1">
      <c r="A382" s="4"/>
      <c r="B382" s="4"/>
      <c r="C382" s="4"/>
      <c r="D382" s="4"/>
      <c r="K382" s="4"/>
      <c r="L382" s="4"/>
      <c r="M382" s="4"/>
      <c r="N382" s="4"/>
      <c r="O382" s="4"/>
      <c r="P382" s="4"/>
    </row>
    <row r="383" spans="1:16" ht="15" customHeight="1">
      <c r="A383" s="4"/>
      <c r="B383" s="4"/>
      <c r="C383" s="4"/>
      <c r="D383" s="4"/>
      <c r="K383" s="4"/>
      <c r="L383" s="4"/>
      <c r="M383" s="4"/>
      <c r="N383" s="4"/>
      <c r="O383" s="4"/>
      <c r="P383" s="4"/>
    </row>
    <row r="384" spans="1:16" ht="15" customHeight="1">
      <c r="A384" s="4"/>
      <c r="B384" s="4"/>
      <c r="C384" s="4"/>
      <c r="D384" s="4"/>
      <c r="K384" s="4"/>
      <c r="L384" s="4"/>
      <c r="M384" s="4"/>
      <c r="N384" s="4"/>
      <c r="O384" s="4"/>
      <c r="P384" s="4"/>
    </row>
    <row r="385" spans="1:16" ht="15" customHeight="1">
      <c r="A385" s="4"/>
      <c r="B385" s="4"/>
      <c r="C385" s="4"/>
      <c r="D385" s="4"/>
      <c r="K385" s="4"/>
      <c r="L385" s="4"/>
      <c r="M385" s="4"/>
      <c r="N385" s="4"/>
      <c r="O385" s="4"/>
      <c r="P385" s="4"/>
    </row>
    <row r="386" spans="1:16" ht="15" customHeight="1">
      <c r="A386" s="4"/>
      <c r="B386" s="4"/>
      <c r="C386" s="4"/>
      <c r="D386" s="4"/>
      <c r="K386" s="4"/>
      <c r="L386" s="4"/>
      <c r="M386" s="4"/>
      <c r="N386" s="4"/>
      <c r="O386" s="4"/>
      <c r="P386" s="4"/>
    </row>
    <row r="387" spans="1:16" ht="15" customHeight="1">
      <c r="A387" s="4"/>
      <c r="B387" s="4"/>
      <c r="C387" s="4"/>
      <c r="D387" s="4"/>
      <c r="K387" s="4"/>
      <c r="L387" s="4"/>
      <c r="M387" s="4"/>
      <c r="N387" s="4"/>
      <c r="O387" s="4"/>
      <c r="P387" s="4"/>
    </row>
    <row r="388" spans="1:16" ht="15" customHeight="1">
      <c r="A388" s="4"/>
      <c r="B388" s="4"/>
      <c r="C388" s="4"/>
      <c r="D388" s="4"/>
      <c r="K388" s="4"/>
      <c r="L388" s="4"/>
      <c r="M388" s="4"/>
      <c r="N388" s="4"/>
      <c r="O388" s="4"/>
      <c r="P388" s="4"/>
    </row>
    <row r="389" spans="1:16" ht="15" customHeight="1">
      <c r="A389" s="4"/>
      <c r="B389" s="4"/>
      <c r="C389" s="4"/>
      <c r="D389" s="4"/>
      <c r="K389" s="4"/>
      <c r="L389" s="4"/>
      <c r="M389" s="4"/>
      <c r="N389" s="4"/>
      <c r="O389" s="4"/>
      <c r="P389" s="4"/>
    </row>
    <row r="390" spans="1:16" ht="15" customHeight="1">
      <c r="A390" s="4"/>
      <c r="B390" s="4"/>
      <c r="C390" s="4"/>
      <c r="D390" s="4"/>
      <c r="K390" s="4"/>
      <c r="L390" s="4"/>
      <c r="M390" s="4"/>
      <c r="N390" s="4"/>
      <c r="O390" s="4"/>
      <c r="P390" s="4"/>
    </row>
    <row r="391" spans="1:16" ht="15" customHeight="1">
      <c r="A391" s="4"/>
      <c r="B391" s="4"/>
      <c r="C391" s="4"/>
      <c r="D391" s="4"/>
      <c r="K391" s="4"/>
      <c r="L391" s="4"/>
      <c r="M391" s="4"/>
      <c r="N391" s="4"/>
      <c r="O391" s="4"/>
      <c r="P391" s="4"/>
    </row>
    <row r="392" spans="1:16" ht="15" customHeight="1">
      <c r="A392" s="4"/>
      <c r="B392" s="4"/>
      <c r="C392" s="4"/>
      <c r="D392" s="4"/>
      <c r="K392" s="4"/>
      <c r="L392" s="4"/>
      <c r="M392" s="4"/>
      <c r="N392" s="4"/>
      <c r="O392" s="4"/>
      <c r="P392" s="4"/>
    </row>
    <row r="393" spans="1:16" ht="15" customHeight="1">
      <c r="A393" s="4"/>
      <c r="B393" s="4"/>
      <c r="C393" s="4"/>
      <c r="D393" s="4"/>
      <c r="K393" s="4"/>
      <c r="L393" s="4"/>
      <c r="M393" s="4"/>
      <c r="N393" s="4"/>
      <c r="O393" s="4"/>
      <c r="P393" s="4"/>
    </row>
    <row r="394" spans="1:16" ht="15" customHeight="1">
      <c r="A394" s="4"/>
      <c r="B394" s="4"/>
      <c r="C394" s="4"/>
      <c r="D394" s="4"/>
      <c r="K394" s="4"/>
      <c r="L394" s="4"/>
      <c r="M394" s="4"/>
      <c r="N394" s="4"/>
      <c r="O394" s="4"/>
      <c r="P394" s="4"/>
    </row>
    <row r="395" spans="1:16" ht="15" customHeight="1">
      <c r="A395" s="4"/>
      <c r="B395" s="4"/>
      <c r="C395" s="4"/>
      <c r="D395" s="4"/>
      <c r="K395" s="4"/>
      <c r="L395" s="4"/>
      <c r="M395" s="4"/>
      <c r="N395" s="4"/>
      <c r="O395" s="4"/>
      <c r="P395" s="4"/>
    </row>
    <row r="396" spans="1:16" ht="15" customHeight="1">
      <c r="A396" s="4"/>
      <c r="B396" s="4"/>
      <c r="C396" s="4"/>
      <c r="D396" s="4"/>
      <c r="K396" s="4"/>
      <c r="L396" s="4"/>
      <c r="M396" s="4"/>
      <c r="N396" s="4"/>
      <c r="O396" s="4"/>
      <c r="P396" s="4"/>
    </row>
    <row r="397" spans="1:16" ht="15" customHeight="1">
      <c r="A397" s="4"/>
      <c r="B397" s="4"/>
      <c r="C397" s="4"/>
      <c r="D397" s="4"/>
      <c r="K397" s="4"/>
      <c r="L397" s="4"/>
      <c r="M397" s="4"/>
      <c r="N397" s="4"/>
      <c r="O397" s="4"/>
      <c r="P397" s="4"/>
    </row>
    <row r="398" spans="1:16" ht="15" customHeight="1">
      <c r="A398" s="4"/>
      <c r="B398" s="4"/>
      <c r="C398" s="4"/>
      <c r="D398" s="4"/>
      <c r="K398" s="4"/>
      <c r="L398" s="4"/>
      <c r="M398" s="4"/>
      <c r="N398" s="4"/>
      <c r="O398" s="4"/>
      <c r="P398" s="4"/>
    </row>
    <row r="399" spans="1:16" ht="15" customHeight="1">
      <c r="A399" s="4"/>
      <c r="B399" s="4"/>
      <c r="C399" s="4"/>
      <c r="D399" s="4"/>
      <c r="K399" s="4"/>
      <c r="L399" s="4"/>
      <c r="M399" s="4"/>
      <c r="N399" s="4"/>
      <c r="O399" s="4"/>
      <c r="P399" s="4"/>
    </row>
    <row r="400" spans="1:16" ht="15" customHeight="1">
      <c r="A400" s="4"/>
      <c r="B400" s="4"/>
      <c r="C400" s="4"/>
      <c r="D400" s="4"/>
      <c r="K400" s="4"/>
      <c r="L400" s="4"/>
      <c r="M400" s="4"/>
      <c r="N400" s="4"/>
      <c r="O400" s="4"/>
      <c r="P400" s="4"/>
    </row>
    <row r="401" spans="1:16" ht="15" customHeight="1">
      <c r="A401" s="4"/>
      <c r="B401" s="4"/>
      <c r="C401" s="4"/>
      <c r="D401" s="4"/>
      <c r="K401" s="4"/>
      <c r="L401" s="4"/>
      <c r="M401" s="4"/>
      <c r="N401" s="4"/>
      <c r="O401" s="4"/>
      <c r="P401" s="4"/>
    </row>
    <row r="402" spans="1:16" ht="15" customHeight="1">
      <c r="A402" s="4"/>
      <c r="B402" s="4"/>
      <c r="C402" s="4"/>
      <c r="D402" s="4"/>
      <c r="K402" s="4"/>
      <c r="L402" s="4"/>
      <c r="M402" s="4"/>
      <c r="N402" s="4"/>
      <c r="O402" s="4"/>
      <c r="P402" s="4"/>
    </row>
    <row r="403" spans="1:16" ht="15" customHeight="1">
      <c r="A403" s="4"/>
      <c r="B403" s="4"/>
      <c r="C403" s="4"/>
      <c r="D403" s="4"/>
      <c r="K403" s="4"/>
      <c r="L403" s="4"/>
      <c r="M403" s="4"/>
      <c r="N403" s="4"/>
      <c r="O403" s="4"/>
      <c r="P403" s="4"/>
    </row>
    <row r="404" spans="1:16" ht="15" customHeight="1">
      <c r="A404" s="4"/>
      <c r="B404" s="4"/>
      <c r="C404" s="4"/>
      <c r="D404" s="4"/>
      <c r="K404" s="4"/>
      <c r="L404" s="4"/>
      <c r="M404" s="4"/>
      <c r="N404" s="4"/>
      <c r="O404" s="4"/>
      <c r="P404" s="4"/>
    </row>
    <row r="405" spans="1:16" ht="15" customHeight="1">
      <c r="A405" s="4"/>
      <c r="B405" s="4"/>
      <c r="C405" s="4"/>
      <c r="D405" s="4"/>
      <c r="K405" s="4"/>
      <c r="L405" s="4"/>
      <c r="M405" s="4"/>
      <c r="N405" s="4"/>
      <c r="O405" s="4"/>
      <c r="P405" s="4"/>
    </row>
    <row r="406" spans="1:16" ht="15" customHeight="1">
      <c r="A406" s="4"/>
      <c r="B406" s="4"/>
      <c r="C406" s="4"/>
      <c r="D406" s="4"/>
      <c r="K406" s="4"/>
      <c r="L406" s="4"/>
      <c r="M406" s="4"/>
      <c r="N406" s="4"/>
      <c r="O406" s="4"/>
      <c r="P406" s="4"/>
    </row>
    <row r="407" spans="1:16" ht="15" customHeight="1">
      <c r="A407" s="4"/>
      <c r="B407" s="4"/>
      <c r="C407" s="4"/>
      <c r="D407" s="4"/>
      <c r="K407" s="4"/>
      <c r="L407" s="4"/>
      <c r="M407" s="4"/>
      <c r="N407" s="4"/>
      <c r="O407" s="4"/>
      <c r="P407" s="4"/>
    </row>
    <row r="408" spans="1:16" ht="15" customHeight="1">
      <c r="A408" s="4"/>
      <c r="B408" s="4"/>
      <c r="C408" s="4"/>
      <c r="D408" s="4"/>
      <c r="K408" s="4"/>
      <c r="L408" s="4"/>
      <c r="M408" s="4"/>
      <c r="N408" s="4"/>
      <c r="O408" s="4"/>
      <c r="P408" s="4"/>
    </row>
    <row r="409" spans="1:16" ht="15" customHeight="1">
      <c r="A409" s="4"/>
      <c r="B409" s="4"/>
      <c r="C409" s="4"/>
      <c r="D409" s="4"/>
      <c r="K409" s="4"/>
      <c r="L409" s="4"/>
      <c r="M409" s="4"/>
      <c r="N409" s="4"/>
      <c r="O409" s="4"/>
      <c r="P409" s="4"/>
    </row>
    <row r="410" spans="1:16" ht="15" customHeight="1">
      <c r="A410" s="4"/>
      <c r="B410" s="4"/>
      <c r="C410" s="4"/>
      <c r="D410" s="4"/>
      <c r="K410" s="4"/>
      <c r="L410" s="4"/>
      <c r="M410" s="4"/>
      <c r="N410" s="4"/>
      <c r="O410" s="4"/>
      <c r="P410" s="4"/>
    </row>
    <row r="411" spans="1:16" ht="15" customHeight="1">
      <c r="A411" s="4"/>
      <c r="B411" s="4"/>
      <c r="C411" s="4"/>
      <c r="D411" s="4"/>
      <c r="K411" s="4"/>
      <c r="L411" s="4"/>
      <c r="M411" s="4"/>
      <c r="N411" s="4"/>
      <c r="O411" s="4"/>
      <c r="P411" s="4"/>
    </row>
    <row r="412" spans="1:16" ht="15" customHeight="1">
      <c r="A412" s="4"/>
      <c r="B412" s="4"/>
      <c r="C412" s="4"/>
      <c r="D412" s="4"/>
      <c r="K412" s="4"/>
      <c r="L412" s="4"/>
      <c r="M412" s="4"/>
      <c r="N412" s="4"/>
      <c r="O412" s="4"/>
      <c r="P412" s="4"/>
    </row>
    <row r="413" spans="1:16" ht="15" customHeight="1">
      <c r="A413" s="4"/>
      <c r="B413" s="4"/>
      <c r="C413" s="4"/>
      <c r="D413" s="4"/>
      <c r="K413" s="4"/>
      <c r="L413" s="4"/>
      <c r="M413" s="4"/>
      <c r="N413" s="4"/>
      <c r="O413" s="4"/>
      <c r="P413" s="4"/>
    </row>
    <row r="414" spans="1:16" ht="15" customHeight="1">
      <c r="A414" s="4"/>
      <c r="B414" s="4"/>
      <c r="C414" s="4"/>
      <c r="D414" s="4"/>
      <c r="K414" s="4"/>
      <c r="L414" s="4"/>
      <c r="M414" s="4"/>
      <c r="N414" s="4"/>
      <c r="O414" s="4"/>
      <c r="P414" s="4"/>
    </row>
    <row r="415" spans="1:16" ht="15" customHeight="1">
      <c r="A415" s="4"/>
      <c r="B415" s="4"/>
      <c r="C415" s="4"/>
      <c r="D415" s="4"/>
      <c r="K415" s="4"/>
      <c r="L415" s="4"/>
      <c r="M415" s="4"/>
      <c r="N415" s="4"/>
      <c r="O415" s="4"/>
      <c r="P415" s="4"/>
    </row>
    <row r="416" spans="1:16" ht="15" customHeight="1">
      <c r="A416" s="4"/>
      <c r="B416" s="4"/>
      <c r="C416" s="4"/>
      <c r="D416" s="4"/>
      <c r="K416" s="4"/>
      <c r="L416" s="4"/>
      <c r="M416" s="4"/>
      <c r="N416" s="4"/>
      <c r="O416" s="4"/>
      <c r="P416" s="4"/>
    </row>
    <row r="417" spans="1:16" ht="15" customHeight="1">
      <c r="A417" s="4"/>
      <c r="B417" s="4"/>
      <c r="C417" s="4"/>
      <c r="D417" s="4"/>
      <c r="K417" s="4"/>
      <c r="L417" s="4"/>
      <c r="M417" s="4"/>
      <c r="N417" s="4"/>
      <c r="O417" s="4"/>
      <c r="P417" s="4"/>
    </row>
    <row r="418" spans="1:16" ht="15" customHeight="1">
      <c r="A418" s="4"/>
      <c r="B418" s="4"/>
      <c r="C418" s="4"/>
      <c r="D418" s="4"/>
      <c r="K418" s="4"/>
      <c r="L418" s="4"/>
      <c r="M418" s="4"/>
      <c r="N418" s="4"/>
      <c r="O418" s="4"/>
      <c r="P418" s="4"/>
    </row>
    <row r="419" spans="1:16" ht="15" customHeight="1">
      <c r="A419" s="4"/>
      <c r="B419" s="4"/>
      <c r="C419" s="4"/>
      <c r="D419" s="4"/>
      <c r="K419" s="4"/>
      <c r="L419" s="4"/>
      <c r="M419" s="4"/>
      <c r="N419" s="4"/>
      <c r="O419" s="4"/>
      <c r="P419" s="4"/>
    </row>
    <row r="420" spans="1:16" ht="15" customHeight="1">
      <c r="A420" s="4"/>
      <c r="B420" s="4"/>
      <c r="C420" s="4"/>
      <c r="D420" s="4"/>
      <c r="K420" s="4"/>
      <c r="L420" s="4"/>
      <c r="M420" s="4"/>
      <c r="N420" s="4"/>
      <c r="O420" s="4"/>
      <c r="P420" s="4"/>
    </row>
    <row r="421" spans="1:16" ht="15" customHeight="1">
      <c r="A421" s="4"/>
      <c r="B421" s="4"/>
      <c r="C421" s="4"/>
      <c r="D421" s="4"/>
      <c r="K421" s="4"/>
      <c r="L421" s="4"/>
      <c r="M421" s="4"/>
      <c r="N421" s="4"/>
      <c r="O421" s="4"/>
      <c r="P421" s="4"/>
    </row>
    <row r="422" spans="1:16" ht="15" customHeight="1">
      <c r="A422" s="4"/>
      <c r="B422" s="4"/>
      <c r="C422" s="4"/>
      <c r="D422" s="4"/>
      <c r="K422" s="4"/>
      <c r="L422" s="4"/>
      <c r="M422" s="4"/>
      <c r="N422" s="4"/>
      <c r="O422" s="4"/>
      <c r="P422" s="4"/>
    </row>
    <row r="423" spans="1:16" ht="15" customHeight="1">
      <c r="A423" s="4"/>
      <c r="B423" s="4"/>
      <c r="C423" s="4"/>
      <c r="D423" s="4"/>
      <c r="K423" s="4"/>
      <c r="L423" s="4"/>
      <c r="M423" s="4"/>
      <c r="N423" s="4"/>
      <c r="O423" s="4"/>
      <c r="P423" s="4"/>
    </row>
    <row r="424" spans="1:16" ht="15" customHeight="1">
      <c r="A424" s="4"/>
      <c r="B424" s="4"/>
      <c r="C424" s="4"/>
      <c r="D424" s="4"/>
      <c r="K424" s="4"/>
      <c r="L424" s="4"/>
      <c r="M424" s="4"/>
      <c r="N424" s="4"/>
      <c r="O424" s="4"/>
      <c r="P424" s="4"/>
    </row>
    <row r="425" spans="1:16" ht="15" customHeight="1">
      <c r="A425" s="4"/>
      <c r="B425" s="4"/>
      <c r="C425" s="4"/>
      <c r="D425" s="4"/>
      <c r="K425" s="4"/>
      <c r="L425" s="4"/>
      <c r="M425" s="4"/>
      <c r="N425" s="4"/>
      <c r="O425" s="4"/>
      <c r="P425" s="4"/>
    </row>
    <row r="426" spans="1:16" ht="15" customHeight="1">
      <c r="A426" s="4"/>
      <c r="B426" s="4"/>
      <c r="C426" s="4"/>
      <c r="D426" s="4"/>
      <c r="K426" s="4"/>
      <c r="L426" s="4"/>
      <c r="M426" s="4"/>
      <c r="N426" s="4"/>
      <c r="O426" s="4"/>
      <c r="P426" s="4"/>
    </row>
    <row r="427" spans="1:16" ht="15" customHeight="1">
      <c r="A427" s="4"/>
      <c r="B427" s="4"/>
      <c r="C427" s="4"/>
      <c r="D427" s="4"/>
      <c r="K427" s="4"/>
      <c r="L427" s="4"/>
      <c r="M427" s="4"/>
      <c r="N427" s="4"/>
      <c r="O427" s="4"/>
      <c r="P427" s="4"/>
    </row>
    <row r="428" spans="1:16" ht="15" customHeight="1">
      <c r="A428" s="4"/>
      <c r="B428" s="4"/>
      <c r="C428" s="4"/>
      <c r="D428" s="4"/>
      <c r="K428" s="4"/>
      <c r="L428" s="4"/>
      <c r="M428" s="4"/>
      <c r="N428" s="4"/>
      <c r="O428" s="4"/>
      <c r="P428" s="4"/>
    </row>
    <row r="429" spans="1:16" ht="15" customHeight="1">
      <c r="A429" s="4"/>
      <c r="B429" s="4"/>
      <c r="C429" s="4"/>
      <c r="D429" s="4"/>
      <c r="K429" s="4"/>
      <c r="L429" s="4"/>
      <c r="M429" s="4"/>
      <c r="N429" s="4"/>
      <c r="O429" s="4"/>
      <c r="P429" s="4"/>
    </row>
    <row r="430" spans="1:16" ht="15" customHeight="1">
      <c r="A430" s="4"/>
      <c r="B430" s="4"/>
      <c r="C430" s="4"/>
      <c r="D430" s="4"/>
      <c r="K430" s="4"/>
      <c r="L430" s="4"/>
      <c r="M430" s="4"/>
      <c r="N430" s="4"/>
      <c r="O430" s="4"/>
      <c r="P430" s="4"/>
    </row>
    <row r="431" spans="1:16" ht="15" customHeight="1">
      <c r="A431" s="4"/>
      <c r="B431" s="4"/>
      <c r="C431" s="4"/>
      <c r="D431" s="4"/>
      <c r="K431" s="4"/>
      <c r="L431" s="4"/>
      <c r="M431" s="4"/>
      <c r="N431" s="4"/>
      <c r="O431" s="4"/>
      <c r="P431" s="4"/>
    </row>
    <row r="432" spans="1:16" ht="15" customHeight="1">
      <c r="A432" s="4"/>
      <c r="B432" s="4"/>
      <c r="C432" s="4"/>
      <c r="D432" s="4"/>
      <c r="K432" s="4"/>
      <c r="L432" s="4"/>
      <c r="M432" s="4"/>
      <c r="N432" s="4"/>
      <c r="O432" s="4"/>
      <c r="P432" s="4"/>
    </row>
    <row r="433" spans="1:16" ht="15" customHeight="1">
      <c r="A433" s="4"/>
      <c r="B433" s="4"/>
      <c r="C433" s="4"/>
      <c r="D433" s="4"/>
      <c r="K433" s="4"/>
      <c r="L433" s="4"/>
      <c r="M433" s="4"/>
      <c r="N433" s="4"/>
      <c r="O433" s="4"/>
      <c r="P433" s="4"/>
    </row>
    <row r="434" spans="1:16" ht="15" customHeight="1">
      <c r="A434" s="4"/>
      <c r="B434" s="4"/>
      <c r="C434" s="4"/>
      <c r="D434" s="4"/>
      <c r="K434" s="4"/>
      <c r="L434" s="4"/>
      <c r="M434" s="4"/>
      <c r="N434" s="4"/>
      <c r="O434" s="4"/>
      <c r="P434" s="4"/>
    </row>
    <row r="435" spans="1:16" ht="15" customHeight="1">
      <c r="A435" s="4"/>
      <c r="B435" s="4"/>
      <c r="C435" s="4"/>
      <c r="D435" s="4"/>
      <c r="K435" s="4"/>
      <c r="L435" s="4"/>
      <c r="M435" s="4"/>
      <c r="N435" s="4"/>
      <c r="O435" s="4"/>
      <c r="P435" s="4"/>
    </row>
    <row r="436" spans="1:16" ht="15" customHeight="1">
      <c r="A436" s="4"/>
      <c r="B436" s="4"/>
      <c r="C436" s="4"/>
      <c r="D436" s="4"/>
      <c r="K436" s="4"/>
      <c r="L436" s="4"/>
      <c r="M436" s="4"/>
      <c r="N436" s="4"/>
      <c r="O436" s="4"/>
      <c r="P436" s="4"/>
    </row>
    <row r="437" spans="1:16" ht="15" customHeight="1">
      <c r="A437" s="4"/>
      <c r="B437" s="4"/>
      <c r="C437" s="4"/>
      <c r="D437" s="4"/>
      <c r="K437" s="4"/>
      <c r="L437" s="4"/>
      <c r="M437" s="4"/>
      <c r="N437" s="4"/>
      <c r="O437" s="4"/>
      <c r="P437" s="4"/>
    </row>
    <row r="438" spans="1:16" ht="15" customHeight="1">
      <c r="A438" s="4"/>
      <c r="B438" s="4"/>
      <c r="C438" s="4"/>
      <c r="D438" s="4"/>
      <c r="K438" s="4"/>
      <c r="L438" s="4"/>
      <c r="M438" s="4"/>
      <c r="N438" s="4"/>
      <c r="O438" s="4"/>
      <c r="P438" s="4"/>
    </row>
    <row r="439" spans="1:16" ht="15" customHeight="1">
      <c r="A439" s="4"/>
      <c r="B439" s="4"/>
      <c r="C439" s="4"/>
      <c r="D439" s="4"/>
      <c r="K439" s="4"/>
      <c r="L439" s="4"/>
      <c r="M439" s="4"/>
      <c r="N439" s="4"/>
      <c r="O439" s="4"/>
      <c r="P439" s="4"/>
    </row>
    <row r="440" spans="1:16" ht="15" customHeight="1">
      <c r="A440" s="4"/>
      <c r="B440" s="4"/>
      <c r="C440" s="4"/>
      <c r="D440" s="4"/>
      <c r="K440" s="4"/>
      <c r="L440" s="4"/>
      <c r="M440" s="4"/>
      <c r="N440" s="4"/>
      <c r="O440" s="4"/>
      <c r="P440" s="4"/>
    </row>
    <row r="441" spans="1:16" ht="15" customHeight="1">
      <c r="A441" s="4"/>
      <c r="B441" s="4"/>
      <c r="C441" s="4"/>
      <c r="D441" s="4"/>
      <c r="K441" s="4"/>
      <c r="L441" s="4"/>
      <c r="M441" s="4"/>
      <c r="N441" s="4"/>
      <c r="O441" s="4"/>
      <c r="P441" s="4"/>
    </row>
    <row r="442" spans="1:16" ht="15" customHeight="1">
      <c r="A442" s="4"/>
      <c r="B442" s="4"/>
      <c r="C442" s="4"/>
      <c r="D442" s="4"/>
      <c r="K442" s="4"/>
      <c r="L442" s="4"/>
      <c r="M442" s="4"/>
      <c r="N442" s="4"/>
      <c r="O442" s="4"/>
      <c r="P442" s="4"/>
    </row>
    <row r="443" spans="1:16" ht="15" customHeight="1">
      <c r="A443" s="4"/>
      <c r="B443" s="4"/>
      <c r="C443" s="4"/>
      <c r="D443" s="4"/>
      <c r="K443" s="4"/>
      <c r="L443" s="4"/>
      <c r="M443" s="4"/>
      <c r="N443" s="4"/>
      <c r="O443" s="4"/>
      <c r="P443" s="4"/>
    </row>
    <row r="444" spans="1:16" ht="15" customHeight="1">
      <c r="A444" s="4"/>
      <c r="B444" s="4"/>
      <c r="C444" s="4"/>
      <c r="D444" s="4"/>
      <c r="K444" s="4"/>
      <c r="L444" s="4"/>
      <c r="M444" s="4"/>
      <c r="N444" s="4"/>
      <c r="O444" s="4"/>
      <c r="P444" s="4"/>
    </row>
    <row r="445" spans="1:16" ht="15" customHeight="1">
      <c r="A445" s="4"/>
      <c r="B445" s="4"/>
      <c r="C445" s="4"/>
      <c r="D445" s="4"/>
      <c r="K445" s="4"/>
      <c r="L445" s="4"/>
      <c r="M445" s="4"/>
      <c r="N445" s="4"/>
      <c r="O445" s="4"/>
      <c r="P445" s="4"/>
    </row>
    <row r="446" spans="1:16" ht="15" customHeight="1">
      <c r="A446" s="4"/>
      <c r="B446" s="4"/>
      <c r="C446" s="4"/>
      <c r="D446" s="4"/>
      <c r="K446" s="4"/>
      <c r="L446" s="4"/>
      <c r="M446" s="4"/>
      <c r="N446" s="4"/>
      <c r="O446" s="4"/>
      <c r="P446" s="4"/>
    </row>
    <row r="447" spans="1:16" ht="15" customHeight="1">
      <c r="A447" s="4"/>
      <c r="B447" s="4"/>
      <c r="C447" s="4"/>
      <c r="D447" s="4"/>
      <c r="K447" s="4"/>
      <c r="L447" s="4"/>
      <c r="M447" s="4"/>
      <c r="N447" s="4"/>
      <c r="O447" s="4"/>
      <c r="P447" s="4"/>
    </row>
    <row r="448" spans="1:16" ht="15" customHeight="1">
      <c r="A448" s="4"/>
      <c r="B448" s="4"/>
      <c r="C448" s="4"/>
      <c r="D448" s="4"/>
      <c r="K448" s="4"/>
      <c r="L448" s="4"/>
      <c r="M448" s="4"/>
      <c r="N448" s="4"/>
      <c r="O448" s="4"/>
      <c r="P448" s="4"/>
    </row>
    <row r="449" spans="1:16" ht="15" customHeight="1">
      <c r="A449" s="4"/>
      <c r="B449" s="4"/>
      <c r="C449" s="4"/>
      <c r="D449" s="4"/>
      <c r="K449" s="4"/>
      <c r="L449" s="4"/>
      <c r="M449" s="4"/>
      <c r="N449" s="4"/>
      <c r="O449" s="4"/>
      <c r="P449" s="4"/>
    </row>
    <row r="450" spans="1:16" ht="15" customHeight="1">
      <c r="A450" s="4"/>
      <c r="B450" s="4"/>
      <c r="C450" s="4"/>
      <c r="D450" s="4"/>
      <c r="K450" s="4"/>
      <c r="L450" s="4"/>
      <c r="M450" s="4"/>
      <c r="N450" s="4"/>
      <c r="O450" s="4"/>
      <c r="P450" s="4"/>
    </row>
    <row r="451" spans="1:16" ht="15" customHeight="1">
      <c r="A451" s="4"/>
      <c r="B451" s="4"/>
      <c r="C451" s="4"/>
      <c r="D451" s="4"/>
      <c r="K451" s="4"/>
      <c r="L451" s="4"/>
      <c r="M451" s="4"/>
      <c r="N451" s="4"/>
      <c r="O451" s="4"/>
      <c r="P451" s="4"/>
    </row>
    <row r="452" spans="1:16" ht="15" customHeight="1">
      <c r="A452" s="4"/>
      <c r="B452" s="4"/>
      <c r="C452" s="4"/>
      <c r="D452" s="4"/>
      <c r="K452" s="4"/>
      <c r="L452" s="4"/>
      <c r="M452" s="4"/>
      <c r="N452" s="4"/>
      <c r="O452" s="4"/>
      <c r="P452" s="4"/>
    </row>
    <row r="453" spans="1:16" ht="15" customHeight="1">
      <c r="A453" s="4"/>
      <c r="B453" s="4"/>
      <c r="C453" s="4"/>
      <c r="D453" s="4"/>
      <c r="K453" s="4"/>
      <c r="L453" s="4"/>
      <c r="M453" s="4"/>
      <c r="N453" s="4"/>
      <c r="O453" s="4"/>
      <c r="P453" s="4"/>
    </row>
    <row r="454" spans="1:16" ht="15" customHeight="1">
      <c r="A454" s="4"/>
      <c r="B454" s="4"/>
      <c r="C454" s="4"/>
      <c r="D454" s="4"/>
      <c r="K454" s="4"/>
      <c r="L454" s="4"/>
      <c r="M454" s="4"/>
      <c r="N454" s="4"/>
      <c r="O454" s="4"/>
      <c r="P454" s="4"/>
    </row>
    <row r="455" spans="1:16" ht="15" customHeight="1">
      <c r="A455" s="4"/>
      <c r="B455" s="4"/>
      <c r="C455" s="4"/>
      <c r="D455" s="4"/>
      <c r="K455" s="4"/>
      <c r="L455" s="4"/>
      <c r="M455" s="4"/>
      <c r="N455" s="4"/>
      <c r="O455" s="4"/>
      <c r="P455" s="4"/>
    </row>
    <row r="456" spans="1:16" ht="15" customHeight="1">
      <c r="A456" s="4"/>
      <c r="B456" s="4"/>
      <c r="C456" s="4"/>
      <c r="D456" s="4"/>
      <c r="K456" s="4"/>
      <c r="L456" s="4"/>
      <c r="M456" s="4"/>
      <c r="N456" s="4"/>
      <c r="O456" s="4"/>
      <c r="P456" s="4"/>
    </row>
    <row r="457" spans="1:16" ht="15" customHeight="1">
      <c r="A457" s="4"/>
      <c r="B457" s="4"/>
      <c r="C457" s="4"/>
      <c r="D457" s="4"/>
      <c r="K457" s="4"/>
      <c r="L457" s="4"/>
      <c r="M457" s="4"/>
      <c r="N457" s="4"/>
      <c r="O457" s="4"/>
      <c r="P457" s="4"/>
    </row>
    <row r="458" spans="1:16" ht="15" customHeight="1">
      <c r="A458" s="4"/>
      <c r="B458" s="4"/>
      <c r="C458" s="4"/>
      <c r="D458" s="4"/>
      <c r="K458" s="4"/>
      <c r="L458" s="4"/>
      <c r="M458" s="4"/>
      <c r="N458" s="4"/>
      <c r="O458" s="4"/>
      <c r="P458" s="4"/>
    </row>
    <row r="459" spans="1:16" ht="15" customHeight="1">
      <c r="A459" s="4"/>
      <c r="B459" s="4"/>
      <c r="C459" s="4"/>
      <c r="D459" s="4"/>
      <c r="K459" s="4"/>
      <c r="L459" s="4"/>
      <c r="M459" s="4"/>
      <c r="N459" s="4"/>
      <c r="O459" s="4"/>
      <c r="P459" s="4"/>
    </row>
    <row r="460" spans="1:16" ht="15" customHeight="1">
      <c r="A460" s="4"/>
      <c r="B460" s="4"/>
      <c r="C460" s="4"/>
      <c r="D460" s="4"/>
      <c r="K460" s="4"/>
      <c r="L460" s="4"/>
      <c r="M460" s="4"/>
      <c r="N460" s="4"/>
      <c r="O460" s="4"/>
      <c r="P460" s="4"/>
    </row>
    <row r="461" spans="1:16" ht="15" customHeight="1">
      <c r="A461" s="4"/>
      <c r="B461" s="4"/>
      <c r="C461" s="4"/>
      <c r="D461" s="4"/>
      <c r="K461" s="4"/>
      <c r="L461" s="4"/>
      <c r="M461" s="4"/>
      <c r="N461" s="4"/>
      <c r="O461" s="4"/>
      <c r="P461" s="4"/>
    </row>
    <row r="462" spans="1:16" ht="15" customHeight="1">
      <c r="A462" s="4"/>
      <c r="B462" s="4"/>
      <c r="C462" s="4"/>
      <c r="D462" s="4"/>
      <c r="K462" s="4"/>
      <c r="L462" s="4"/>
      <c r="M462" s="4"/>
      <c r="N462" s="4"/>
      <c r="O462" s="4"/>
      <c r="P462" s="4"/>
    </row>
    <row r="463" spans="1:16" ht="15" customHeight="1">
      <c r="A463" s="4"/>
      <c r="B463" s="4"/>
      <c r="C463" s="4"/>
      <c r="D463" s="4"/>
      <c r="K463" s="4"/>
      <c r="L463" s="4"/>
      <c r="M463" s="4"/>
      <c r="N463" s="4"/>
      <c r="O463" s="4"/>
      <c r="P463" s="4"/>
    </row>
    <row r="464" spans="1:16" ht="15" customHeight="1">
      <c r="A464" s="4"/>
      <c r="B464" s="4"/>
      <c r="C464" s="4"/>
      <c r="D464" s="4"/>
      <c r="K464" s="4"/>
      <c r="L464" s="4"/>
      <c r="M464" s="4"/>
      <c r="N464" s="4"/>
      <c r="O464" s="4"/>
      <c r="P464" s="4"/>
    </row>
    <row r="465" spans="1:16" ht="15" customHeight="1">
      <c r="A465" s="4"/>
      <c r="B465" s="4"/>
      <c r="C465" s="4"/>
      <c r="D465" s="4"/>
      <c r="K465" s="4"/>
      <c r="L465" s="4"/>
      <c r="M465" s="4"/>
      <c r="N465" s="4"/>
      <c r="O465" s="4"/>
      <c r="P465" s="4"/>
    </row>
    <row r="466" spans="1:16" ht="15" customHeight="1">
      <c r="A466" s="4"/>
      <c r="B466" s="4"/>
      <c r="C466" s="4"/>
      <c r="D466" s="4"/>
      <c r="K466" s="4"/>
      <c r="L466" s="4"/>
      <c r="M466" s="4"/>
      <c r="N466" s="4"/>
      <c r="O466" s="4"/>
      <c r="P466" s="4"/>
    </row>
    <row r="467" spans="1:16" ht="15" customHeight="1">
      <c r="A467" s="4"/>
      <c r="B467" s="4"/>
      <c r="C467" s="4"/>
      <c r="D467" s="4"/>
      <c r="K467" s="4"/>
      <c r="L467" s="4"/>
      <c r="M467" s="4"/>
      <c r="N467" s="4"/>
      <c r="O467" s="4"/>
      <c r="P467" s="4"/>
    </row>
    <row r="468" spans="1:16" ht="15" customHeight="1">
      <c r="A468" s="4"/>
      <c r="B468" s="4"/>
      <c r="C468" s="4"/>
      <c r="D468" s="4"/>
      <c r="K468" s="4"/>
      <c r="L468" s="4"/>
      <c r="M468" s="4"/>
      <c r="N468" s="4"/>
      <c r="O468" s="4"/>
      <c r="P468" s="4"/>
    </row>
    <row r="469" spans="1:16" ht="15" customHeight="1">
      <c r="A469" s="4"/>
      <c r="B469" s="4"/>
      <c r="C469" s="4"/>
      <c r="D469" s="4"/>
      <c r="K469" s="4"/>
      <c r="L469" s="4"/>
      <c r="M469" s="4"/>
      <c r="N469" s="4"/>
      <c r="O469" s="4"/>
      <c r="P469" s="4"/>
    </row>
    <row r="470" spans="1:16" ht="15" customHeight="1">
      <c r="A470" s="4"/>
      <c r="B470" s="4"/>
      <c r="C470" s="4"/>
      <c r="D470" s="4"/>
      <c r="K470" s="4"/>
      <c r="L470" s="4"/>
      <c r="M470" s="4"/>
      <c r="N470" s="4"/>
      <c r="O470" s="4"/>
      <c r="P470" s="4"/>
    </row>
    <row r="471" spans="1:16" ht="15" customHeight="1">
      <c r="A471" s="4"/>
      <c r="B471" s="4"/>
      <c r="C471" s="4"/>
      <c r="D471" s="4"/>
      <c r="K471" s="4"/>
      <c r="L471" s="4"/>
      <c r="M471" s="4"/>
      <c r="N471" s="4"/>
      <c r="O471" s="4"/>
      <c r="P471" s="4"/>
    </row>
    <row r="472" spans="1:16" ht="15" customHeight="1">
      <c r="A472" s="4"/>
      <c r="B472" s="4"/>
      <c r="C472" s="4"/>
      <c r="D472" s="4"/>
      <c r="K472" s="4"/>
      <c r="L472" s="4"/>
      <c r="M472" s="4"/>
      <c r="N472" s="4"/>
      <c r="O472" s="4"/>
      <c r="P472" s="4"/>
    </row>
    <row r="473" spans="1:16" ht="15" customHeight="1">
      <c r="A473" s="4"/>
      <c r="B473" s="4"/>
      <c r="C473" s="4"/>
      <c r="D473" s="4"/>
      <c r="K473" s="4"/>
      <c r="L473" s="4"/>
      <c r="M473" s="4"/>
      <c r="N473" s="4"/>
      <c r="O473" s="4"/>
      <c r="P473" s="4"/>
    </row>
    <row r="474" spans="1:16" ht="15" customHeight="1">
      <c r="A474" s="4"/>
      <c r="B474" s="4"/>
      <c r="C474" s="4"/>
      <c r="D474" s="4"/>
      <c r="K474" s="4"/>
      <c r="L474" s="4"/>
      <c r="M474" s="4"/>
      <c r="N474" s="4"/>
      <c r="O474" s="4"/>
      <c r="P474" s="4"/>
    </row>
    <row r="475" spans="1:16" ht="15" customHeight="1">
      <c r="A475" s="4"/>
      <c r="B475" s="4"/>
      <c r="C475" s="4"/>
      <c r="D475" s="4"/>
      <c r="K475" s="4"/>
      <c r="L475" s="4"/>
      <c r="M475" s="4"/>
      <c r="N475" s="4"/>
      <c r="O475" s="4"/>
      <c r="P475" s="4"/>
    </row>
    <row r="476" spans="1:16" ht="15" customHeight="1">
      <c r="A476" s="4"/>
      <c r="B476" s="4"/>
      <c r="C476" s="4"/>
      <c r="D476" s="4"/>
      <c r="K476" s="4"/>
      <c r="L476" s="4"/>
      <c r="M476" s="4"/>
      <c r="N476" s="4"/>
      <c r="O476" s="4"/>
      <c r="P476" s="4"/>
    </row>
    <row r="477" spans="1:16" ht="15" customHeight="1">
      <c r="A477" s="4"/>
      <c r="B477" s="4"/>
      <c r="C477" s="4"/>
      <c r="D477" s="4"/>
      <c r="K477" s="4"/>
      <c r="L477" s="4"/>
      <c r="M477" s="4"/>
      <c r="N477" s="4"/>
      <c r="O477" s="4"/>
      <c r="P477" s="4"/>
    </row>
    <row r="478" spans="1:16" ht="15" customHeight="1">
      <c r="A478" s="4"/>
      <c r="B478" s="4"/>
      <c r="C478" s="4"/>
      <c r="D478" s="4"/>
      <c r="K478" s="4"/>
      <c r="L478" s="4"/>
      <c r="M478" s="4"/>
      <c r="N478" s="4"/>
      <c r="O478" s="4"/>
      <c r="P478" s="4"/>
    </row>
    <row r="479" spans="1:16" ht="15" customHeight="1">
      <c r="A479" s="4"/>
      <c r="B479" s="4"/>
      <c r="C479" s="4"/>
      <c r="D479" s="4"/>
      <c r="K479" s="4"/>
      <c r="L479" s="4"/>
      <c r="M479" s="4"/>
      <c r="N479" s="4"/>
      <c r="O479" s="4"/>
      <c r="P479" s="4"/>
    </row>
    <row r="480" spans="1:16" ht="15" customHeight="1">
      <c r="A480" s="4"/>
      <c r="B480" s="4"/>
      <c r="C480" s="4"/>
      <c r="D480" s="4"/>
      <c r="K480" s="4"/>
      <c r="L480" s="4"/>
      <c r="M480" s="4"/>
      <c r="N480" s="4"/>
      <c r="O480" s="4"/>
      <c r="P480" s="4"/>
    </row>
    <row r="481" spans="1:16" ht="15" customHeight="1">
      <c r="A481" s="4"/>
      <c r="B481" s="4"/>
      <c r="C481" s="4"/>
      <c r="D481" s="4"/>
      <c r="K481" s="4"/>
      <c r="L481" s="4"/>
      <c r="M481" s="4"/>
      <c r="N481" s="4"/>
      <c r="O481" s="4"/>
      <c r="P481" s="4"/>
    </row>
    <row r="482" spans="1:16" ht="15" customHeight="1">
      <c r="A482" s="4"/>
      <c r="B482" s="4"/>
      <c r="C482" s="4"/>
      <c r="D482" s="4"/>
      <c r="K482" s="4"/>
      <c r="L482" s="4"/>
      <c r="M482" s="4"/>
      <c r="N482" s="4"/>
      <c r="O482" s="4"/>
      <c r="P482" s="4"/>
    </row>
    <row r="483" spans="1:16" ht="15" customHeight="1">
      <c r="A483" s="4"/>
      <c r="B483" s="4"/>
      <c r="C483" s="4"/>
      <c r="D483" s="4"/>
      <c r="K483" s="4"/>
      <c r="L483" s="4"/>
      <c r="M483" s="4"/>
      <c r="N483" s="4"/>
      <c r="O483" s="4"/>
      <c r="P483" s="4"/>
    </row>
    <row r="484" spans="1:16" ht="15" customHeight="1">
      <c r="A484" s="4"/>
      <c r="B484" s="4"/>
      <c r="C484" s="4"/>
      <c r="D484" s="4"/>
      <c r="K484" s="4"/>
      <c r="L484" s="4"/>
      <c r="M484" s="4"/>
      <c r="N484" s="4"/>
      <c r="O484" s="4"/>
      <c r="P484" s="4"/>
    </row>
    <row r="485" spans="1:16" ht="15" customHeight="1">
      <c r="A485" s="4"/>
      <c r="B485" s="4"/>
      <c r="C485" s="4"/>
      <c r="D485" s="4"/>
      <c r="K485" s="4"/>
      <c r="L485" s="4"/>
      <c r="M485" s="4"/>
      <c r="N485" s="4"/>
      <c r="O485" s="4"/>
      <c r="P485" s="4"/>
    </row>
    <row r="486" spans="1:16" ht="15" customHeight="1">
      <c r="A486" s="4"/>
      <c r="B486" s="4"/>
      <c r="C486" s="4"/>
      <c r="D486" s="4"/>
      <c r="K486" s="4"/>
      <c r="L486" s="4"/>
      <c r="M486" s="4"/>
      <c r="N486" s="4"/>
      <c r="O486" s="4"/>
      <c r="P486" s="4"/>
    </row>
    <row r="487" spans="1:16" ht="15" customHeight="1">
      <c r="A487" s="4"/>
      <c r="B487" s="4"/>
      <c r="C487" s="4"/>
      <c r="D487" s="4"/>
      <c r="K487" s="4"/>
      <c r="L487" s="4"/>
      <c r="M487" s="4"/>
      <c r="N487" s="4"/>
      <c r="O487" s="4"/>
      <c r="P487" s="4"/>
    </row>
    <row r="488" spans="1:16" ht="15" customHeight="1">
      <c r="A488" s="4"/>
      <c r="B488" s="4"/>
      <c r="C488" s="4"/>
      <c r="D488" s="4"/>
      <c r="K488" s="4"/>
      <c r="L488" s="4"/>
      <c r="M488" s="4"/>
      <c r="N488" s="4"/>
      <c r="O488" s="4"/>
      <c r="P488" s="4"/>
    </row>
    <row r="489" spans="1:16" ht="15" customHeight="1">
      <c r="A489" s="4"/>
      <c r="B489" s="4"/>
      <c r="C489" s="4"/>
      <c r="D489" s="4"/>
      <c r="K489" s="4"/>
      <c r="L489" s="4"/>
      <c r="M489" s="4"/>
      <c r="N489" s="4"/>
      <c r="O489" s="4"/>
      <c r="P489" s="4"/>
    </row>
    <row r="490" spans="1:16" ht="15" customHeight="1">
      <c r="A490" s="4"/>
      <c r="B490" s="4"/>
      <c r="C490" s="4"/>
      <c r="D490" s="4"/>
      <c r="K490" s="4"/>
      <c r="L490" s="4"/>
      <c r="M490" s="4"/>
      <c r="N490" s="4"/>
      <c r="O490" s="4"/>
      <c r="P490" s="4"/>
    </row>
    <row r="491" spans="1:16" ht="15" customHeight="1">
      <c r="A491" s="4"/>
      <c r="B491" s="4"/>
      <c r="C491" s="4"/>
      <c r="D491" s="4"/>
      <c r="K491" s="4"/>
      <c r="L491" s="4"/>
      <c r="M491" s="4"/>
      <c r="N491" s="4"/>
      <c r="O491" s="4"/>
      <c r="P491" s="4"/>
    </row>
    <row r="492" spans="1:16" ht="15" customHeight="1">
      <c r="A492" s="4"/>
      <c r="B492" s="4"/>
      <c r="C492" s="4"/>
      <c r="D492" s="4"/>
      <c r="K492" s="4"/>
      <c r="L492" s="4"/>
      <c r="M492" s="4"/>
      <c r="N492" s="4"/>
      <c r="O492" s="4"/>
      <c r="P492" s="4"/>
    </row>
    <row r="493" spans="1:16" ht="15" customHeight="1">
      <c r="A493" s="4"/>
      <c r="B493" s="4"/>
      <c r="C493" s="4"/>
      <c r="D493" s="4"/>
      <c r="K493" s="4"/>
      <c r="L493" s="4"/>
      <c r="M493" s="4"/>
      <c r="N493" s="4"/>
      <c r="O493" s="4"/>
      <c r="P493" s="4"/>
    </row>
    <row r="494" spans="1:16" ht="15" customHeight="1">
      <c r="A494" s="4"/>
      <c r="B494" s="4"/>
      <c r="C494" s="4"/>
      <c r="D494" s="4"/>
      <c r="K494" s="4"/>
      <c r="L494" s="4"/>
      <c r="M494" s="4"/>
      <c r="N494" s="4"/>
      <c r="O494" s="4"/>
      <c r="P494" s="4"/>
    </row>
    <row r="495" spans="1:16" ht="15" customHeight="1">
      <c r="A495" s="4"/>
      <c r="B495" s="4"/>
      <c r="C495" s="4"/>
      <c r="D495" s="4"/>
      <c r="K495" s="4"/>
      <c r="L495" s="4"/>
      <c r="M495" s="4"/>
      <c r="N495" s="4"/>
      <c r="O495" s="4"/>
      <c r="P495" s="4"/>
    </row>
    <row r="496" spans="1:16" ht="15" customHeight="1">
      <c r="A496" s="4"/>
      <c r="B496" s="4"/>
      <c r="C496" s="4"/>
      <c r="D496" s="4"/>
      <c r="K496" s="4"/>
      <c r="L496" s="4"/>
      <c r="M496" s="4"/>
      <c r="N496" s="4"/>
      <c r="O496" s="4"/>
      <c r="P496" s="4"/>
    </row>
    <row r="497" spans="1:16" ht="15" customHeight="1">
      <c r="A497" s="4"/>
      <c r="B497" s="4"/>
      <c r="C497" s="4"/>
      <c r="D497" s="4"/>
      <c r="K497" s="4"/>
      <c r="L497" s="4"/>
      <c r="M497" s="4"/>
      <c r="N497" s="4"/>
      <c r="O497" s="4"/>
      <c r="P497" s="4"/>
    </row>
    <row r="498" spans="1:16" ht="15" customHeight="1">
      <c r="A498" s="4"/>
      <c r="B498" s="4"/>
      <c r="C498" s="4"/>
      <c r="D498" s="4"/>
      <c r="K498" s="4"/>
      <c r="L498" s="4"/>
      <c r="M498" s="4"/>
      <c r="N498" s="4"/>
      <c r="O498" s="4"/>
      <c r="P498" s="4"/>
    </row>
    <row r="499" spans="1:16" ht="15" customHeight="1">
      <c r="A499" s="4"/>
      <c r="B499" s="4"/>
      <c r="C499" s="4"/>
      <c r="D499" s="4"/>
      <c r="K499" s="4"/>
      <c r="L499" s="4"/>
      <c r="M499" s="4"/>
      <c r="N499" s="4"/>
      <c r="O499" s="4"/>
      <c r="P499" s="4"/>
    </row>
    <row r="500" spans="1:16" ht="15" customHeight="1">
      <c r="A500" s="4"/>
      <c r="B500" s="4"/>
      <c r="C500" s="4"/>
      <c r="D500" s="4"/>
      <c r="K500" s="4"/>
      <c r="L500" s="4"/>
      <c r="M500" s="4"/>
      <c r="N500" s="4"/>
      <c r="O500" s="4"/>
      <c r="P500" s="4"/>
    </row>
    <row r="501" spans="1:16" ht="15" customHeight="1">
      <c r="A501" s="4"/>
      <c r="B501" s="4"/>
      <c r="C501" s="4"/>
      <c r="D501" s="4"/>
      <c r="K501" s="4"/>
      <c r="L501" s="4"/>
      <c r="M501" s="4"/>
      <c r="N501" s="4"/>
      <c r="O501" s="4"/>
      <c r="P501" s="4"/>
    </row>
    <row r="502" spans="1:16" ht="15" customHeight="1">
      <c r="A502" s="4"/>
      <c r="B502" s="4"/>
      <c r="C502" s="4"/>
      <c r="D502" s="4"/>
      <c r="K502" s="4"/>
      <c r="L502" s="4"/>
      <c r="M502" s="4"/>
      <c r="N502" s="4"/>
      <c r="O502" s="4"/>
      <c r="P502" s="4"/>
    </row>
    <row r="503" spans="1:16" ht="15" customHeight="1">
      <c r="A503" s="4"/>
      <c r="B503" s="4"/>
      <c r="C503" s="4"/>
      <c r="D503" s="4"/>
      <c r="K503" s="4"/>
      <c r="L503" s="4"/>
      <c r="M503" s="4"/>
      <c r="N503" s="4"/>
      <c r="O503" s="4"/>
      <c r="P503" s="4"/>
    </row>
    <row r="504" spans="1:16" ht="15" customHeight="1">
      <c r="A504" s="4"/>
      <c r="B504" s="4"/>
      <c r="C504" s="4"/>
      <c r="D504" s="4"/>
      <c r="K504" s="4"/>
      <c r="L504" s="4"/>
      <c r="M504" s="4"/>
      <c r="N504" s="4"/>
      <c r="O504" s="4"/>
      <c r="P504" s="4"/>
    </row>
    <row r="505" spans="1:16" ht="15" customHeight="1">
      <c r="A505" s="4"/>
      <c r="B505" s="4"/>
      <c r="C505" s="4"/>
      <c r="D505" s="4"/>
      <c r="K505" s="4"/>
      <c r="L505" s="4"/>
      <c r="M505" s="4"/>
      <c r="N505" s="4"/>
      <c r="O505" s="4"/>
      <c r="P505" s="4"/>
    </row>
    <row r="506" spans="1:16" ht="15" customHeight="1">
      <c r="A506" s="4"/>
      <c r="B506" s="4"/>
      <c r="C506" s="4"/>
      <c r="D506" s="4"/>
      <c r="K506" s="4"/>
      <c r="L506" s="4"/>
      <c r="M506" s="4"/>
      <c r="N506" s="4"/>
      <c r="O506" s="4"/>
      <c r="P506" s="4"/>
    </row>
    <row r="507" spans="1:16" ht="15" customHeight="1">
      <c r="A507" s="4"/>
      <c r="B507" s="4"/>
      <c r="C507" s="4"/>
      <c r="D507" s="4"/>
      <c r="K507" s="4"/>
      <c r="L507" s="4"/>
      <c r="M507" s="4"/>
      <c r="N507" s="4"/>
      <c r="O507" s="4"/>
      <c r="P507" s="4"/>
    </row>
    <row r="508" spans="1:16" ht="15" customHeight="1">
      <c r="A508" s="4"/>
      <c r="B508" s="4"/>
      <c r="C508" s="4"/>
      <c r="D508" s="4"/>
      <c r="K508" s="4"/>
      <c r="L508" s="4"/>
      <c r="M508" s="4"/>
      <c r="N508" s="4"/>
      <c r="O508" s="4"/>
      <c r="P508" s="4"/>
    </row>
    <row r="509" spans="1:16" ht="15" customHeight="1">
      <c r="A509" s="4"/>
      <c r="B509" s="4"/>
      <c r="C509" s="4"/>
      <c r="D509" s="4"/>
      <c r="K509" s="4"/>
      <c r="L509" s="4"/>
      <c r="M509" s="4"/>
      <c r="N509" s="4"/>
      <c r="O509" s="4"/>
      <c r="P509" s="4"/>
    </row>
    <row r="510" spans="1:16" ht="15" customHeight="1">
      <c r="A510" s="4"/>
      <c r="B510" s="4"/>
      <c r="C510" s="4"/>
      <c r="D510" s="4"/>
      <c r="K510" s="4"/>
      <c r="L510" s="4"/>
      <c r="M510" s="4"/>
      <c r="N510" s="4"/>
      <c r="O510" s="4"/>
      <c r="P510" s="4"/>
    </row>
    <row r="511" spans="1:16" ht="15" customHeight="1">
      <c r="A511" s="4"/>
      <c r="B511" s="4"/>
      <c r="C511" s="4"/>
      <c r="D511" s="4"/>
      <c r="K511" s="4"/>
      <c r="L511" s="4"/>
      <c r="M511" s="4"/>
      <c r="N511" s="4"/>
      <c r="O511" s="4"/>
      <c r="P511" s="4"/>
    </row>
    <row r="512" spans="1:16" ht="15" customHeight="1">
      <c r="A512" s="4"/>
      <c r="B512" s="4"/>
      <c r="C512" s="4"/>
      <c r="D512" s="4"/>
      <c r="K512" s="4"/>
      <c r="L512" s="4"/>
      <c r="M512" s="4"/>
      <c r="N512" s="4"/>
      <c r="O512" s="4"/>
      <c r="P512" s="4"/>
    </row>
    <row r="513" spans="1:16" ht="15" customHeight="1">
      <c r="A513" s="4"/>
      <c r="B513" s="4"/>
      <c r="C513" s="4"/>
      <c r="D513" s="4"/>
      <c r="K513" s="4"/>
      <c r="L513" s="4"/>
      <c r="M513" s="4"/>
      <c r="N513" s="4"/>
      <c r="O513" s="4"/>
      <c r="P513" s="4"/>
    </row>
    <row r="514" spans="1:16" ht="15" customHeight="1">
      <c r="A514" s="4"/>
      <c r="B514" s="4"/>
      <c r="C514" s="4"/>
      <c r="D514" s="4"/>
      <c r="K514" s="4"/>
      <c r="L514" s="4"/>
      <c r="M514" s="4"/>
      <c r="N514" s="4"/>
      <c r="O514" s="4"/>
      <c r="P514" s="4"/>
    </row>
    <row r="515" spans="1:16" ht="15" customHeight="1">
      <c r="A515" s="4"/>
      <c r="B515" s="4"/>
      <c r="C515" s="4"/>
      <c r="D515" s="4"/>
      <c r="K515" s="4"/>
      <c r="L515" s="4"/>
      <c r="M515" s="4"/>
      <c r="N515" s="4"/>
      <c r="O515" s="4"/>
      <c r="P515" s="4"/>
    </row>
    <row r="516" spans="1:16" ht="15" customHeight="1">
      <c r="A516" s="4"/>
      <c r="B516" s="4"/>
      <c r="C516" s="4"/>
      <c r="D516" s="4"/>
      <c r="K516" s="4"/>
      <c r="L516" s="4"/>
      <c r="M516" s="4"/>
      <c r="N516" s="4"/>
      <c r="O516" s="4"/>
      <c r="P516" s="4"/>
    </row>
    <row r="517" spans="1:16" ht="15" customHeight="1">
      <c r="A517" s="4"/>
      <c r="B517" s="4"/>
      <c r="C517" s="4"/>
      <c r="D517" s="4"/>
      <c r="K517" s="4"/>
      <c r="L517" s="4"/>
      <c r="M517" s="4"/>
      <c r="N517" s="4"/>
      <c r="O517" s="4"/>
      <c r="P517" s="4"/>
    </row>
    <row r="518" spans="1:16" ht="15" customHeight="1">
      <c r="A518" s="4"/>
      <c r="B518" s="4"/>
      <c r="C518" s="4"/>
      <c r="D518" s="4"/>
      <c r="K518" s="4"/>
      <c r="L518" s="4"/>
      <c r="M518" s="4"/>
      <c r="N518" s="4"/>
      <c r="O518" s="4"/>
      <c r="P518" s="4"/>
    </row>
    <row r="519" spans="1:16" ht="15" customHeight="1">
      <c r="A519" s="4"/>
      <c r="B519" s="4"/>
      <c r="C519" s="4"/>
      <c r="D519" s="4"/>
      <c r="K519" s="4"/>
      <c r="L519" s="4"/>
      <c r="M519" s="4"/>
      <c r="N519" s="4"/>
      <c r="O519" s="4"/>
      <c r="P519" s="4"/>
    </row>
    <row r="520" spans="1:16" ht="15" customHeight="1">
      <c r="A520" s="4"/>
      <c r="B520" s="4"/>
      <c r="C520" s="4"/>
      <c r="D520" s="4"/>
      <c r="K520" s="4"/>
      <c r="L520" s="4"/>
      <c r="M520" s="4"/>
      <c r="N520" s="4"/>
      <c r="O520" s="4"/>
      <c r="P520" s="4"/>
    </row>
    <row r="521" spans="1:16" ht="15" customHeight="1">
      <c r="A521" s="4"/>
      <c r="B521" s="4"/>
      <c r="C521" s="4"/>
      <c r="D521" s="4"/>
      <c r="K521" s="4"/>
      <c r="L521" s="4"/>
      <c r="M521" s="4"/>
      <c r="N521" s="4"/>
      <c r="O521" s="4"/>
      <c r="P521" s="4"/>
    </row>
    <row r="522" spans="1:16" ht="15" customHeight="1">
      <c r="A522" s="4"/>
      <c r="B522" s="4"/>
      <c r="C522" s="4"/>
      <c r="D522" s="4"/>
      <c r="K522" s="4"/>
      <c r="L522" s="4"/>
      <c r="M522" s="4"/>
      <c r="N522" s="4"/>
      <c r="O522" s="4"/>
      <c r="P522" s="4"/>
    </row>
    <row r="523" spans="1:16" ht="15" customHeight="1">
      <c r="A523" s="4"/>
      <c r="B523" s="4"/>
      <c r="C523" s="4"/>
      <c r="D523" s="4"/>
      <c r="K523" s="4"/>
      <c r="L523" s="4"/>
      <c r="M523" s="4"/>
      <c r="N523" s="4"/>
      <c r="O523" s="4"/>
      <c r="P523" s="4"/>
    </row>
    <row r="524" spans="1:16" ht="15" customHeight="1">
      <c r="A524" s="4"/>
      <c r="B524" s="4"/>
      <c r="C524" s="4"/>
      <c r="D524" s="4"/>
      <c r="K524" s="4"/>
      <c r="L524" s="4"/>
      <c r="M524" s="4"/>
      <c r="N524" s="4"/>
      <c r="O524" s="4"/>
      <c r="P524" s="4"/>
    </row>
    <row r="525" spans="1:16" ht="15" customHeight="1">
      <c r="A525" s="4"/>
      <c r="B525" s="4"/>
      <c r="C525" s="4"/>
      <c r="D525" s="4"/>
      <c r="K525" s="4"/>
      <c r="L525" s="4"/>
      <c r="M525" s="4"/>
      <c r="N525" s="4"/>
      <c r="O525" s="4"/>
      <c r="P525" s="4"/>
    </row>
    <row r="526" spans="1:16" ht="15" customHeight="1">
      <c r="A526" s="4"/>
      <c r="B526" s="4"/>
      <c r="C526" s="4"/>
      <c r="D526" s="4"/>
      <c r="K526" s="4"/>
      <c r="L526" s="4"/>
      <c r="M526" s="4"/>
      <c r="N526" s="4"/>
      <c r="O526" s="4"/>
      <c r="P526" s="4"/>
    </row>
    <row r="527" spans="1:16" ht="15" customHeight="1">
      <c r="A527" s="4"/>
      <c r="B527" s="4"/>
      <c r="C527" s="4"/>
      <c r="D527" s="4"/>
      <c r="K527" s="4"/>
      <c r="L527" s="4"/>
      <c r="M527" s="4"/>
      <c r="N527" s="4"/>
      <c r="O527" s="4"/>
      <c r="P527" s="4"/>
    </row>
    <row r="528" spans="1:16" ht="15" customHeight="1">
      <c r="A528" s="4"/>
      <c r="B528" s="4"/>
      <c r="C528" s="4"/>
      <c r="D528" s="4"/>
      <c r="K528" s="4"/>
      <c r="L528" s="4"/>
      <c r="M528" s="4"/>
      <c r="N528" s="4"/>
      <c r="O528" s="4"/>
      <c r="P528" s="4"/>
    </row>
    <row r="529" spans="1:16" ht="15" customHeight="1">
      <c r="A529" s="4"/>
      <c r="B529" s="4"/>
      <c r="C529" s="4"/>
      <c r="D529" s="4"/>
      <c r="K529" s="4"/>
      <c r="L529" s="4"/>
      <c r="M529" s="4"/>
      <c r="N529" s="4"/>
      <c r="O529" s="4"/>
      <c r="P529" s="4"/>
    </row>
    <row r="530" spans="1:16" ht="15" customHeight="1">
      <c r="A530" s="4"/>
      <c r="B530" s="4"/>
      <c r="C530" s="4"/>
      <c r="D530" s="4"/>
      <c r="K530" s="4"/>
      <c r="L530" s="4"/>
      <c r="M530" s="4"/>
      <c r="N530" s="4"/>
      <c r="O530" s="4"/>
      <c r="P530" s="4"/>
    </row>
    <row r="531" spans="1:16" ht="15" customHeight="1">
      <c r="A531" s="4"/>
      <c r="B531" s="4"/>
      <c r="C531" s="4"/>
      <c r="D531" s="4"/>
      <c r="K531" s="4"/>
      <c r="L531" s="4"/>
      <c r="M531" s="4"/>
      <c r="N531" s="4"/>
      <c r="O531" s="4"/>
      <c r="P531" s="4"/>
    </row>
    <row r="532" spans="1:16" ht="15" customHeight="1">
      <c r="A532" s="4"/>
      <c r="B532" s="4"/>
      <c r="C532" s="4"/>
      <c r="D532" s="4"/>
      <c r="K532" s="4"/>
      <c r="L532" s="4"/>
      <c r="M532" s="4"/>
      <c r="N532" s="4"/>
      <c r="O532" s="4"/>
      <c r="P532" s="4"/>
    </row>
    <row r="533" spans="1:16" ht="15" customHeight="1">
      <c r="A533" s="4"/>
      <c r="B533" s="4"/>
      <c r="C533" s="4"/>
      <c r="D533" s="4"/>
      <c r="K533" s="4"/>
      <c r="L533" s="4"/>
      <c r="M533" s="4"/>
      <c r="N533" s="4"/>
      <c r="O533" s="4"/>
      <c r="P533" s="4"/>
    </row>
    <row r="534" spans="1:16" ht="15" customHeight="1">
      <c r="A534" s="4"/>
      <c r="B534" s="4"/>
      <c r="C534" s="4"/>
      <c r="D534" s="4"/>
      <c r="K534" s="4"/>
      <c r="L534" s="4"/>
      <c r="M534" s="4"/>
      <c r="N534" s="4"/>
      <c r="O534" s="4"/>
      <c r="P534" s="4"/>
    </row>
    <row r="535" spans="1:16" ht="15" customHeight="1">
      <c r="A535" s="4"/>
      <c r="B535" s="4"/>
      <c r="C535" s="4"/>
      <c r="D535" s="4"/>
      <c r="K535" s="4"/>
      <c r="L535" s="4"/>
      <c r="M535" s="4"/>
      <c r="N535" s="4"/>
      <c r="O535" s="4"/>
      <c r="P535" s="4"/>
    </row>
    <row r="536" spans="1:16" ht="15" customHeight="1">
      <c r="A536" s="4"/>
      <c r="B536" s="4"/>
      <c r="C536" s="4"/>
      <c r="D536" s="4"/>
      <c r="K536" s="4"/>
      <c r="L536" s="4"/>
      <c r="M536" s="4"/>
      <c r="N536" s="4"/>
      <c r="O536" s="4"/>
      <c r="P536" s="4"/>
    </row>
    <row r="537" spans="1:16" ht="15" customHeight="1">
      <c r="A537" s="4"/>
      <c r="B537" s="4"/>
      <c r="C537" s="4"/>
      <c r="D537" s="4"/>
      <c r="K537" s="4"/>
      <c r="L537" s="4"/>
      <c r="M537" s="4"/>
      <c r="N537" s="4"/>
      <c r="O537" s="4"/>
      <c r="P537" s="4"/>
    </row>
    <row r="538" spans="1:16" ht="15" customHeight="1">
      <c r="A538" s="4"/>
      <c r="B538" s="4"/>
      <c r="C538" s="4"/>
      <c r="D538" s="4"/>
      <c r="K538" s="4"/>
      <c r="L538" s="4"/>
      <c r="M538" s="4"/>
      <c r="N538" s="4"/>
      <c r="O538" s="4"/>
      <c r="P538" s="4"/>
    </row>
    <row r="539" spans="1:16" ht="15" customHeight="1">
      <c r="A539" s="4"/>
      <c r="B539" s="4"/>
      <c r="C539" s="4"/>
      <c r="D539" s="4"/>
      <c r="K539" s="4"/>
      <c r="L539" s="4"/>
      <c r="M539" s="4"/>
      <c r="N539" s="4"/>
      <c r="O539" s="4"/>
      <c r="P539" s="4"/>
    </row>
    <row r="540" spans="1:16" ht="15" customHeight="1">
      <c r="A540" s="4"/>
      <c r="B540" s="4"/>
      <c r="C540" s="4"/>
      <c r="D540" s="4"/>
      <c r="K540" s="4"/>
      <c r="L540" s="4"/>
      <c r="M540" s="4"/>
      <c r="N540" s="4"/>
      <c r="O540" s="4"/>
      <c r="P540" s="4"/>
    </row>
    <row r="541" spans="1:16" ht="15" customHeight="1">
      <c r="A541" s="4"/>
      <c r="B541" s="4"/>
      <c r="C541" s="4"/>
      <c r="D541" s="4"/>
      <c r="K541" s="4"/>
      <c r="L541" s="4"/>
      <c r="M541" s="4"/>
      <c r="N541" s="4"/>
      <c r="O541" s="4"/>
      <c r="P541" s="4"/>
    </row>
    <row r="542" spans="1:16" ht="15" customHeight="1">
      <c r="A542" s="4"/>
      <c r="B542" s="4"/>
      <c r="C542" s="4"/>
      <c r="D542" s="4"/>
      <c r="K542" s="4"/>
      <c r="L542" s="4"/>
      <c r="M542" s="4"/>
      <c r="N542" s="4"/>
      <c r="O542" s="4"/>
      <c r="P542" s="4"/>
    </row>
    <row r="543" spans="1:16" ht="15" customHeight="1">
      <c r="A543" s="4"/>
      <c r="B543" s="4"/>
      <c r="C543" s="4"/>
      <c r="D543" s="4"/>
      <c r="K543" s="4"/>
      <c r="L543" s="4"/>
      <c r="M543" s="4"/>
      <c r="N543" s="4"/>
      <c r="O543" s="4"/>
      <c r="P543" s="4"/>
    </row>
    <row r="544" spans="1:16" ht="15" customHeight="1">
      <c r="A544" s="4"/>
      <c r="B544" s="4"/>
      <c r="C544" s="4"/>
      <c r="D544" s="4"/>
      <c r="K544" s="4"/>
      <c r="L544" s="4"/>
      <c r="M544" s="4"/>
      <c r="N544" s="4"/>
      <c r="O544" s="4"/>
      <c r="P544" s="4"/>
    </row>
    <row r="545" spans="1:16" ht="15" customHeight="1">
      <c r="A545" s="4"/>
      <c r="B545" s="4"/>
      <c r="C545" s="4"/>
      <c r="D545" s="4"/>
      <c r="K545" s="4"/>
      <c r="L545" s="4"/>
      <c r="M545" s="4"/>
      <c r="N545" s="4"/>
      <c r="O545" s="4"/>
      <c r="P545" s="4"/>
    </row>
    <row r="546" spans="1:16" ht="15" customHeight="1">
      <c r="A546" s="4"/>
      <c r="B546" s="4"/>
      <c r="C546" s="4"/>
      <c r="D546" s="4"/>
      <c r="K546" s="4"/>
      <c r="L546" s="4"/>
      <c r="M546" s="4"/>
      <c r="N546" s="4"/>
      <c r="O546" s="4"/>
      <c r="P546" s="4"/>
    </row>
    <row r="547" spans="1:16" ht="15" customHeight="1">
      <c r="A547" s="4"/>
      <c r="B547" s="4"/>
      <c r="C547" s="4"/>
      <c r="D547" s="4"/>
      <c r="K547" s="4"/>
      <c r="L547" s="4"/>
      <c r="M547" s="4"/>
      <c r="N547" s="4"/>
      <c r="O547" s="4"/>
      <c r="P547" s="4"/>
    </row>
    <row r="548" spans="1:16" ht="15" customHeight="1">
      <c r="A548" s="4"/>
      <c r="B548" s="4"/>
      <c r="C548" s="4"/>
      <c r="D548" s="4"/>
      <c r="K548" s="4"/>
      <c r="L548" s="4"/>
      <c r="M548" s="4"/>
      <c r="N548" s="4"/>
      <c r="O548" s="4"/>
      <c r="P548" s="4"/>
    </row>
    <row r="549" spans="1:16" ht="15" customHeight="1">
      <c r="A549" s="4"/>
      <c r="B549" s="4"/>
      <c r="C549" s="4"/>
      <c r="D549" s="4"/>
      <c r="K549" s="4"/>
      <c r="L549" s="4"/>
      <c r="M549" s="4"/>
      <c r="N549" s="4"/>
      <c r="O549" s="4"/>
      <c r="P549" s="4"/>
    </row>
    <row r="550" spans="1:16" ht="15" customHeight="1">
      <c r="A550" s="4"/>
      <c r="B550" s="4"/>
      <c r="C550" s="4"/>
      <c r="D550" s="4"/>
      <c r="K550" s="4"/>
      <c r="L550" s="4"/>
      <c r="M550" s="4"/>
      <c r="N550" s="4"/>
      <c r="O550" s="4"/>
      <c r="P550" s="4"/>
    </row>
    <row r="551" spans="1:16" ht="15" customHeight="1">
      <c r="A551" s="4"/>
      <c r="B551" s="4"/>
      <c r="C551" s="4"/>
      <c r="D551" s="4"/>
      <c r="K551" s="4"/>
      <c r="L551" s="4"/>
      <c r="M551" s="4"/>
      <c r="N551" s="4"/>
      <c r="O551" s="4"/>
      <c r="P551" s="4"/>
    </row>
    <row r="552" spans="1:16" ht="15" customHeight="1">
      <c r="A552" s="4"/>
      <c r="B552" s="4"/>
      <c r="C552" s="4"/>
      <c r="D552" s="4"/>
      <c r="K552" s="4"/>
      <c r="L552" s="4"/>
      <c r="M552" s="4"/>
      <c r="N552" s="4"/>
      <c r="O552" s="4"/>
      <c r="P552" s="4"/>
    </row>
    <row r="553" spans="1:16" ht="15" customHeight="1">
      <c r="A553" s="4"/>
      <c r="B553" s="4"/>
      <c r="C553" s="4"/>
      <c r="D553" s="4"/>
      <c r="K553" s="4"/>
      <c r="L553" s="4"/>
      <c r="M553" s="4"/>
      <c r="N553" s="4"/>
      <c r="O553" s="4"/>
      <c r="P553" s="4"/>
    </row>
    <row r="554" spans="1:16" ht="15" customHeight="1">
      <c r="A554" s="4"/>
      <c r="B554" s="4"/>
      <c r="C554" s="4"/>
      <c r="D554" s="4"/>
      <c r="K554" s="4"/>
      <c r="L554" s="4"/>
      <c r="M554" s="4"/>
      <c r="N554" s="4"/>
      <c r="O554" s="4"/>
      <c r="P554" s="4"/>
    </row>
    <row r="555" spans="1:16" ht="15" customHeight="1">
      <c r="A555" s="4"/>
      <c r="B555" s="4"/>
      <c r="C555" s="4"/>
      <c r="D555" s="4"/>
      <c r="K555" s="4"/>
      <c r="L555" s="4"/>
      <c r="M555" s="4"/>
      <c r="N555" s="4"/>
      <c r="O555" s="4"/>
      <c r="P555" s="4"/>
    </row>
    <row r="556" spans="1:16" ht="15" customHeight="1">
      <c r="A556" s="4"/>
      <c r="B556" s="4"/>
      <c r="C556" s="4"/>
      <c r="D556" s="4"/>
      <c r="K556" s="4"/>
      <c r="L556" s="4"/>
      <c r="M556" s="4"/>
      <c r="N556" s="4"/>
      <c r="O556" s="4"/>
      <c r="P556" s="4"/>
    </row>
    <row r="557" spans="1:16" ht="15" customHeight="1">
      <c r="A557" s="4"/>
      <c r="B557" s="4"/>
      <c r="C557" s="4"/>
      <c r="D557" s="4"/>
      <c r="K557" s="4"/>
      <c r="L557" s="4"/>
      <c r="M557" s="4"/>
      <c r="N557" s="4"/>
      <c r="O557" s="4"/>
      <c r="P557" s="4"/>
    </row>
    <row r="558" spans="1:16" ht="15" customHeight="1">
      <c r="A558" s="4"/>
      <c r="B558" s="4"/>
      <c r="C558" s="4"/>
      <c r="D558" s="4"/>
      <c r="K558" s="4"/>
      <c r="L558" s="4"/>
      <c r="M558" s="4"/>
      <c r="N558" s="4"/>
      <c r="O558" s="4"/>
      <c r="P558" s="4"/>
    </row>
    <row r="559" spans="1:16" ht="15" customHeight="1">
      <c r="A559" s="4"/>
      <c r="B559" s="4"/>
      <c r="C559" s="4"/>
      <c r="D559" s="4"/>
      <c r="K559" s="4"/>
      <c r="L559" s="4"/>
      <c r="M559" s="4"/>
      <c r="N559" s="4"/>
      <c r="O559" s="4"/>
      <c r="P559" s="4"/>
    </row>
    <row r="560" spans="1:16" ht="15" customHeight="1">
      <c r="A560" s="4"/>
      <c r="B560" s="4"/>
      <c r="C560" s="4"/>
      <c r="D560" s="4"/>
      <c r="K560" s="4"/>
      <c r="L560" s="4"/>
      <c r="M560" s="4"/>
      <c r="N560" s="4"/>
      <c r="O560" s="4"/>
      <c r="P560" s="4"/>
    </row>
    <row r="561" spans="1:16" ht="15" customHeight="1">
      <c r="A561" s="4"/>
      <c r="B561" s="4"/>
      <c r="C561" s="4"/>
      <c r="D561" s="4"/>
      <c r="K561" s="4"/>
      <c r="L561" s="4"/>
      <c r="M561" s="4"/>
      <c r="N561" s="4"/>
      <c r="O561" s="4"/>
      <c r="P561" s="4"/>
    </row>
    <row r="562" spans="1:16" ht="15" customHeight="1">
      <c r="A562" s="4"/>
      <c r="B562" s="4"/>
      <c r="C562" s="4"/>
      <c r="D562" s="4"/>
      <c r="K562" s="4"/>
      <c r="L562" s="4"/>
      <c r="M562" s="4"/>
      <c r="N562" s="4"/>
      <c r="O562" s="4"/>
      <c r="P562" s="4"/>
    </row>
    <row r="563" spans="1:16" ht="15" customHeight="1">
      <c r="A563" s="4"/>
      <c r="B563" s="4"/>
      <c r="C563" s="4"/>
      <c r="D563" s="4"/>
      <c r="K563" s="4"/>
      <c r="L563" s="4"/>
      <c r="M563" s="4"/>
      <c r="N563" s="4"/>
      <c r="O563" s="4"/>
      <c r="P563" s="4"/>
    </row>
    <row r="564" spans="1:16" ht="15" customHeight="1">
      <c r="A564" s="4"/>
      <c r="B564" s="4"/>
      <c r="C564" s="4"/>
      <c r="D564" s="4"/>
      <c r="K564" s="4"/>
      <c r="L564" s="4"/>
      <c r="M564" s="4"/>
      <c r="N564" s="4"/>
      <c r="O564" s="4"/>
      <c r="P564" s="4"/>
    </row>
    <row r="565" spans="1:16" ht="15" customHeight="1">
      <c r="A565" s="4"/>
      <c r="B565" s="4"/>
      <c r="C565" s="4"/>
      <c r="D565" s="4"/>
      <c r="K565" s="4"/>
      <c r="L565" s="4"/>
      <c r="M565" s="4"/>
      <c r="N565" s="4"/>
      <c r="O565" s="4"/>
      <c r="P565" s="4"/>
    </row>
    <row r="566" spans="1:16" ht="15" customHeight="1">
      <c r="A566" s="4"/>
      <c r="B566" s="4"/>
      <c r="C566" s="4"/>
      <c r="D566" s="4"/>
      <c r="K566" s="4"/>
      <c r="L566" s="4"/>
      <c r="M566" s="4"/>
      <c r="N566" s="4"/>
      <c r="O566" s="4"/>
      <c r="P566" s="4"/>
    </row>
    <row r="567" spans="1:16" ht="15" customHeight="1">
      <c r="A567" s="4"/>
      <c r="B567" s="4"/>
      <c r="C567" s="4"/>
      <c r="D567" s="4"/>
      <c r="K567" s="4"/>
      <c r="L567" s="4"/>
      <c r="M567" s="4"/>
      <c r="N567" s="4"/>
      <c r="O567" s="4"/>
      <c r="P567" s="4"/>
    </row>
    <row r="568" spans="1:16" ht="15" customHeight="1">
      <c r="A568" s="4"/>
      <c r="B568" s="4"/>
      <c r="C568" s="4"/>
      <c r="D568" s="4"/>
      <c r="K568" s="4"/>
      <c r="L568" s="4"/>
      <c r="M568" s="4"/>
      <c r="N568" s="4"/>
      <c r="O568" s="4"/>
      <c r="P568" s="4"/>
    </row>
    <row r="569" spans="1:16" ht="15" customHeight="1">
      <c r="A569" s="4"/>
      <c r="B569" s="4"/>
      <c r="C569" s="4"/>
      <c r="D569" s="4"/>
      <c r="K569" s="4"/>
      <c r="L569" s="4"/>
      <c r="M569" s="4"/>
      <c r="N569" s="4"/>
      <c r="O569" s="4"/>
      <c r="P569" s="4"/>
    </row>
    <row r="570" spans="1:16" ht="15" customHeight="1">
      <c r="A570" s="4"/>
      <c r="B570" s="4"/>
      <c r="C570" s="4"/>
      <c r="D570" s="4"/>
      <c r="K570" s="4"/>
      <c r="L570" s="4"/>
      <c r="M570" s="4"/>
      <c r="N570" s="4"/>
      <c r="O570" s="4"/>
      <c r="P570" s="4"/>
    </row>
    <row r="571" spans="1:16" ht="15" customHeight="1">
      <c r="A571" s="4"/>
      <c r="B571" s="4"/>
      <c r="C571" s="4"/>
      <c r="D571" s="4"/>
      <c r="K571" s="4"/>
      <c r="L571" s="4"/>
      <c r="M571" s="4"/>
      <c r="N571" s="4"/>
      <c r="O571" s="4"/>
      <c r="P571" s="4"/>
    </row>
    <row r="572" spans="1:16" ht="15" customHeight="1">
      <c r="A572" s="4"/>
      <c r="B572" s="4"/>
      <c r="C572" s="4"/>
      <c r="D572" s="4"/>
      <c r="K572" s="4"/>
      <c r="L572" s="4"/>
      <c r="M572" s="4"/>
      <c r="N572" s="4"/>
      <c r="O572" s="4"/>
      <c r="P572" s="4"/>
    </row>
    <row r="573" spans="1:16" ht="15" customHeight="1">
      <c r="A573" s="4"/>
      <c r="B573" s="4"/>
      <c r="C573" s="4"/>
      <c r="D573" s="4"/>
      <c r="K573" s="4"/>
      <c r="L573" s="4"/>
      <c r="M573" s="4"/>
      <c r="N573" s="4"/>
      <c r="O573" s="4"/>
      <c r="P573" s="4"/>
    </row>
    <row r="574" spans="1:16" ht="15" customHeight="1">
      <c r="A574" s="4"/>
      <c r="B574" s="4"/>
      <c r="C574" s="4"/>
      <c r="D574" s="4"/>
      <c r="K574" s="4"/>
      <c r="L574" s="4"/>
      <c r="M574" s="4"/>
      <c r="N574" s="4"/>
      <c r="O574" s="4"/>
      <c r="P574" s="4"/>
    </row>
    <row r="575" spans="1:16" ht="15" customHeight="1">
      <c r="A575" s="4"/>
      <c r="B575" s="4"/>
      <c r="C575" s="4"/>
      <c r="D575" s="4"/>
      <c r="K575" s="4"/>
      <c r="L575" s="4"/>
      <c r="M575" s="4"/>
      <c r="N575" s="4"/>
      <c r="O575" s="4"/>
      <c r="P575" s="4"/>
    </row>
    <row r="576" spans="1:16" ht="15" customHeight="1">
      <c r="A576" s="4"/>
      <c r="B576" s="4"/>
      <c r="C576" s="4"/>
      <c r="D576" s="4"/>
      <c r="K576" s="4"/>
      <c r="L576" s="4"/>
      <c r="M576" s="4"/>
      <c r="N576" s="4"/>
      <c r="O576" s="4"/>
      <c r="P576" s="4"/>
    </row>
    <row r="577" spans="1:16" ht="15" customHeight="1">
      <c r="A577" s="4"/>
      <c r="B577" s="4"/>
      <c r="C577" s="4"/>
      <c r="D577" s="4"/>
      <c r="K577" s="4"/>
      <c r="L577" s="4"/>
      <c r="M577" s="4"/>
      <c r="N577" s="4"/>
      <c r="O577" s="4"/>
      <c r="P577" s="4"/>
    </row>
    <row r="578" spans="1:16" ht="15" customHeight="1">
      <c r="A578" s="4"/>
      <c r="B578" s="4"/>
      <c r="C578" s="4"/>
      <c r="D578" s="4"/>
      <c r="K578" s="4"/>
      <c r="L578" s="4"/>
      <c r="M578" s="4"/>
      <c r="N578" s="4"/>
      <c r="O578" s="4"/>
      <c r="P578" s="4"/>
    </row>
    <row r="579" spans="1:16" ht="15" customHeight="1">
      <c r="A579" s="4"/>
      <c r="B579" s="4"/>
      <c r="C579" s="4"/>
      <c r="D579" s="4"/>
      <c r="K579" s="4"/>
      <c r="L579" s="4"/>
      <c r="M579" s="4"/>
      <c r="N579" s="4"/>
      <c r="O579" s="4"/>
      <c r="P579" s="4"/>
    </row>
    <row r="580" spans="1:16" ht="15" customHeight="1">
      <c r="A580" s="4"/>
      <c r="B580" s="4"/>
      <c r="C580" s="4"/>
      <c r="D580" s="4"/>
      <c r="K580" s="4"/>
      <c r="L580" s="4"/>
      <c r="M580" s="4"/>
      <c r="N580" s="4"/>
      <c r="O580" s="4"/>
      <c r="P580" s="4"/>
    </row>
    <row r="581" spans="1:16" ht="15" customHeight="1">
      <c r="A581" s="4"/>
      <c r="B581" s="4"/>
      <c r="C581" s="4"/>
      <c r="D581" s="4"/>
      <c r="K581" s="4"/>
      <c r="L581" s="4"/>
      <c r="M581" s="4"/>
      <c r="N581" s="4"/>
      <c r="O581" s="4"/>
      <c r="P581" s="4"/>
    </row>
    <row r="582" spans="1:16" ht="15" customHeight="1">
      <c r="A582" s="4"/>
      <c r="B582" s="4"/>
      <c r="C582" s="4"/>
      <c r="D582" s="4"/>
      <c r="K582" s="4"/>
      <c r="L582" s="4"/>
      <c r="M582" s="4"/>
      <c r="N582" s="4"/>
      <c r="O582" s="4"/>
      <c r="P582" s="4"/>
    </row>
    <row r="583" spans="1:16" ht="15" customHeight="1">
      <c r="A583" s="4"/>
      <c r="B583" s="4"/>
      <c r="C583" s="4"/>
      <c r="D583" s="4"/>
      <c r="K583" s="4"/>
      <c r="L583" s="4"/>
      <c r="M583" s="4"/>
      <c r="N583" s="4"/>
      <c r="O583" s="4"/>
      <c r="P583" s="4"/>
    </row>
    <row r="584" spans="1:16" ht="15" customHeight="1">
      <c r="A584" s="4"/>
      <c r="B584" s="4"/>
      <c r="C584" s="4"/>
      <c r="D584" s="4"/>
      <c r="K584" s="4"/>
      <c r="L584" s="4"/>
      <c r="M584" s="4"/>
      <c r="N584" s="4"/>
      <c r="O584" s="4"/>
      <c r="P584" s="4"/>
    </row>
    <row r="585" spans="1:16" ht="15" customHeight="1">
      <c r="A585" s="4"/>
      <c r="B585" s="4"/>
      <c r="C585" s="4"/>
      <c r="D585" s="4"/>
      <c r="K585" s="4"/>
      <c r="L585" s="4"/>
      <c r="M585" s="4"/>
      <c r="N585" s="4"/>
      <c r="O585" s="4"/>
      <c r="P585" s="4"/>
    </row>
    <row r="586" spans="1:16" ht="15" customHeight="1">
      <c r="A586" s="4"/>
      <c r="B586" s="4"/>
      <c r="C586" s="4"/>
      <c r="D586" s="4"/>
      <c r="K586" s="4"/>
      <c r="L586" s="4"/>
      <c r="M586" s="4"/>
      <c r="N586" s="4"/>
      <c r="O586" s="4"/>
      <c r="P586" s="4"/>
    </row>
    <row r="587" spans="1:16" ht="15" customHeight="1">
      <c r="A587" s="4"/>
      <c r="B587" s="4"/>
      <c r="C587" s="4"/>
      <c r="D587" s="4"/>
      <c r="K587" s="4"/>
      <c r="L587" s="4"/>
      <c r="M587" s="4"/>
      <c r="N587" s="4"/>
      <c r="O587" s="4"/>
      <c r="P587" s="4"/>
    </row>
    <row r="588" spans="1:16" ht="15" customHeight="1">
      <c r="A588" s="4"/>
      <c r="B588" s="4"/>
      <c r="C588" s="4"/>
      <c r="D588" s="4"/>
      <c r="K588" s="4"/>
      <c r="L588" s="4"/>
      <c r="M588" s="4"/>
      <c r="N588" s="4"/>
      <c r="O588" s="4"/>
      <c r="P588" s="4"/>
    </row>
    <row r="589" spans="1:16" ht="15" customHeight="1">
      <c r="A589" s="4"/>
      <c r="B589" s="4"/>
      <c r="C589" s="4"/>
      <c r="D589" s="4"/>
      <c r="K589" s="4"/>
      <c r="L589" s="4"/>
      <c r="M589" s="4"/>
      <c r="N589" s="4"/>
      <c r="O589" s="4"/>
      <c r="P589" s="4"/>
    </row>
    <row r="590" spans="1:16" ht="15" customHeight="1">
      <c r="A590" s="4"/>
      <c r="B590" s="4"/>
      <c r="C590" s="4"/>
      <c r="D590" s="4"/>
      <c r="K590" s="4"/>
      <c r="L590" s="4"/>
      <c r="M590" s="4"/>
      <c r="N590" s="4"/>
      <c r="O590" s="4"/>
      <c r="P590" s="4"/>
    </row>
    <row r="591" spans="1:16" ht="15" customHeight="1">
      <c r="A591" s="4"/>
      <c r="B591" s="4"/>
      <c r="C591" s="4"/>
      <c r="D591" s="4"/>
      <c r="K591" s="4"/>
      <c r="L591" s="4"/>
      <c r="M591" s="4"/>
      <c r="N591" s="4"/>
      <c r="O591" s="4"/>
      <c r="P591" s="4"/>
    </row>
    <row r="592" spans="1:16" ht="15" customHeight="1">
      <c r="A592" s="4"/>
      <c r="B592" s="4"/>
      <c r="C592" s="4"/>
      <c r="D592" s="4"/>
      <c r="K592" s="4"/>
      <c r="L592" s="4"/>
      <c r="M592" s="4"/>
      <c r="N592" s="4"/>
      <c r="O592" s="4"/>
      <c r="P592" s="4"/>
    </row>
    <row r="593" spans="1:16" ht="15" customHeight="1">
      <c r="A593" s="4"/>
      <c r="B593" s="4"/>
      <c r="C593" s="4"/>
      <c r="D593" s="4"/>
      <c r="K593" s="4"/>
      <c r="L593" s="4"/>
      <c r="M593" s="4"/>
      <c r="N593" s="4"/>
      <c r="O593" s="4"/>
      <c r="P593" s="4"/>
    </row>
    <row r="594" spans="1:16" ht="15" customHeight="1">
      <c r="A594" s="4"/>
      <c r="B594" s="4"/>
      <c r="C594" s="4"/>
      <c r="D594" s="4"/>
      <c r="K594" s="4"/>
      <c r="L594" s="4"/>
      <c r="M594" s="4"/>
      <c r="N594" s="4"/>
      <c r="O594" s="4"/>
      <c r="P594" s="4"/>
    </row>
    <row r="595" spans="1:16" ht="15" customHeight="1">
      <c r="A595" s="4"/>
      <c r="B595" s="4"/>
      <c r="C595" s="4"/>
      <c r="D595" s="4"/>
      <c r="K595" s="4"/>
      <c r="L595" s="4"/>
      <c r="M595" s="4"/>
      <c r="N595" s="4"/>
      <c r="O595" s="4"/>
      <c r="P595" s="4"/>
    </row>
    <row r="596" spans="1:16" ht="15" customHeight="1">
      <c r="A596" s="4"/>
      <c r="B596" s="4"/>
      <c r="C596" s="4"/>
      <c r="D596" s="4"/>
      <c r="K596" s="4"/>
      <c r="L596" s="4"/>
      <c r="M596" s="4"/>
      <c r="N596" s="4"/>
      <c r="O596" s="4"/>
      <c r="P596" s="4"/>
    </row>
    <row r="597" spans="1:16" ht="15" customHeight="1">
      <c r="A597" s="4"/>
      <c r="B597" s="4"/>
      <c r="C597" s="4"/>
      <c r="D597" s="4"/>
      <c r="K597" s="4"/>
      <c r="L597" s="4"/>
      <c r="M597" s="4"/>
      <c r="N597" s="4"/>
      <c r="O597" s="4"/>
      <c r="P597" s="4"/>
    </row>
    <row r="598" spans="1:16" ht="15" customHeight="1">
      <c r="A598" s="4"/>
      <c r="B598" s="4"/>
      <c r="C598" s="4"/>
      <c r="D598" s="4"/>
      <c r="K598" s="4"/>
      <c r="L598" s="4"/>
      <c r="M598" s="4"/>
      <c r="N598" s="4"/>
      <c r="O598" s="4"/>
      <c r="P598" s="4"/>
    </row>
    <row r="599" spans="1:16" ht="15" customHeight="1">
      <c r="A599" s="4"/>
      <c r="B599" s="4"/>
      <c r="C599" s="4"/>
      <c r="D599" s="4"/>
      <c r="K599" s="4"/>
      <c r="L599" s="4"/>
      <c r="M599" s="4"/>
      <c r="N599" s="4"/>
      <c r="O599" s="4"/>
      <c r="P599" s="4"/>
    </row>
    <row r="600" spans="1:16" ht="15" customHeight="1">
      <c r="A600" s="4"/>
      <c r="B600" s="4"/>
      <c r="C600" s="4"/>
      <c r="D600" s="4"/>
      <c r="K600" s="4"/>
      <c r="L600" s="4"/>
      <c r="M600" s="4"/>
      <c r="N600" s="4"/>
      <c r="O600" s="4"/>
      <c r="P600" s="4"/>
    </row>
    <row r="601" spans="1:16" ht="15" customHeight="1">
      <c r="A601" s="4"/>
      <c r="B601" s="4"/>
      <c r="C601" s="4"/>
      <c r="D601" s="4"/>
      <c r="K601" s="4"/>
      <c r="L601" s="4"/>
      <c r="M601" s="4"/>
      <c r="N601" s="4"/>
      <c r="O601" s="4"/>
      <c r="P601" s="4"/>
    </row>
    <row r="602" spans="1:16" ht="15" customHeight="1">
      <c r="A602" s="4"/>
      <c r="B602" s="4"/>
      <c r="C602" s="4"/>
      <c r="D602" s="4"/>
      <c r="K602" s="4"/>
      <c r="L602" s="4"/>
      <c r="M602" s="4"/>
      <c r="N602" s="4"/>
      <c r="O602" s="4"/>
      <c r="P602" s="4"/>
    </row>
    <row r="603" spans="1:16" ht="15" customHeight="1">
      <c r="A603" s="4"/>
      <c r="B603" s="4"/>
      <c r="C603" s="4"/>
      <c r="D603" s="4"/>
      <c r="K603" s="4"/>
      <c r="L603" s="4"/>
      <c r="M603" s="4"/>
      <c r="N603" s="4"/>
      <c r="O603" s="4"/>
      <c r="P603" s="4"/>
    </row>
    <row r="604" spans="1:16" ht="15" customHeight="1">
      <c r="A604" s="4"/>
      <c r="B604" s="4"/>
      <c r="C604" s="4"/>
      <c r="D604" s="4"/>
      <c r="K604" s="4"/>
      <c r="L604" s="4"/>
      <c r="M604" s="4"/>
      <c r="N604" s="4"/>
      <c r="O604" s="4"/>
      <c r="P604" s="4"/>
    </row>
    <row r="605" spans="1:16" ht="15" customHeight="1">
      <c r="A605" s="4"/>
      <c r="B605" s="4"/>
      <c r="C605" s="4"/>
      <c r="D605" s="4"/>
      <c r="K605" s="4"/>
      <c r="L605" s="4"/>
      <c r="M605" s="4"/>
      <c r="N605" s="4"/>
      <c r="O605" s="4"/>
      <c r="P605" s="4"/>
    </row>
    <row r="606" spans="1:16" ht="15" customHeight="1">
      <c r="A606" s="4"/>
      <c r="B606" s="4"/>
      <c r="C606" s="4"/>
      <c r="D606" s="4"/>
      <c r="K606" s="4"/>
      <c r="L606" s="4"/>
      <c r="M606" s="4"/>
      <c r="N606" s="4"/>
      <c r="O606" s="4"/>
      <c r="P606" s="4"/>
    </row>
    <row r="607" spans="1:16" ht="15" customHeight="1">
      <c r="A607" s="4"/>
      <c r="B607" s="4"/>
      <c r="C607" s="4"/>
      <c r="D607" s="4"/>
      <c r="K607" s="4"/>
      <c r="L607" s="4"/>
      <c r="M607" s="4"/>
      <c r="N607" s="4"/>
      <c r="O607" s="4"/>
      <c r="P607" s="4"/>
    </row>
    <row r="608" spans="1:16" ht="15" customHeight="1">
      <c r="A608" s="4"/>
      <c r="B608" s="4"/>
      <c r="C608" s="4"/>
      <c r="D608" s="4"/>
      <c r="K608" s="4"/>
      <c r="L608" s="4"/>
      <c r="M608" s="4"/>
      <c r="N608" s="4"/>
      <c r="O608" s="4"/>
      <c r="P608" s="4"/>
    </row>
    <row r="609" spans="1:16" ht="15" customHeight="1">
      <c r="A609" s="4"/>
      <c r="B609" s="4"/>
      <c r="C609" s="4"/>
      <c r="D609" s="4"/>
      <c r="K609" s="4"/>
      <c r="L609" s="4"/>
      <c r="M609" s="4"/>
      <c r="N609" s="4"/>
      <c r="O609" s="4"/>
      <c r="P609" s="4"/>
    </row>
    <row r="610" spans="1:16" ht="15" customHeight="1">
      <c r="A610" s="4"/>
      <c r="B610" s="4"/>
      <c r="C610" s="4"/>
      <c r="D610" s="4"/>
      <c r="K610" s="4"/>
      <c r="L610" s="4"/>
      <c r="M610" s="4"/>
      <c r="N610" s="4"/>
      <c r="O610" s="4"/>
      <c r="P610" s="4"/>
    </row>
    <row r="611" spans="1:16" ht="15" customHeight="1">
      <c r="A611" s="4"/>
      <c r="B611" s="4"/>
      <c r="C611" s="4"/>
      <c r="D611" s="4"/>
      <c r="K611" s="4"/>
      <c r="L611" s="4"/>
      <c r="M611" s="4"/>
      <c r="N611" s="4"/>
      <c r="O611" s="4"/>
      <c r="P611" s="4"/>
    </row>
    <row r="612" spans="1:16" ht="15" customHeight="1">
      <c r="A612" s="4"/>
      <c r="B612" s="4"/>
      <c r="C612" s="4"/>
      <c r="D612" s="4"/>
      <c r="K612" s="4"/>
      <c r="L612" s="4"/>
      <c r="M612" s="4"/>
      <c r="N612" s="4"/>
      <c r="O612" s="4"/>
      <c r="P612" s="4"/>
    </row>
    <row r="613" spans="1:16" ht="15" customHeight="1">
      <c r="A613" s="4"/>
      <c r="B613" s="4"/>
      <c r="C613" s="4"/>
      <c r="D613" s="4"/>
      <c r="K613" s="4"/>
      <c r="L613" s="4"/>
      <c r="M613" s="4"/>
      <c r="N613" s="4"/>
      <c r="O613" s="4"/>
      <c r="P613" s="4"/>
    </row>
    <row r="614" spans="1:16" ht="15" customHeight="1">
      <c r="A614" s="4"/>
      <c r="B614" s="4"/>
      <c r="C614" s="4"/>
      <c r="D614" s="4"/>
      <c r="K614" s="4"/>
      <c r="L614" s="4"/>
      <c r="M614" s="4"/>
      <c r="N614" s="4"/>
      <c r="O614" s="4"/>
      <c r="P614" s="4"/>
    </row>
    <row r="615" spans="1:16" ht="15" customHeight="1">
      <c r="A615" s="4"/>
      <c r="B615" s="4"/>
      <c r="C615" s="4"/>
      <c r="D615" s="4"/>
      <c r="K615" s="4"/>
      <c r="L615" s="4"/>
      <c r="M615" s="4"/>
      <c r="N615" s="4"/>
      <c r="O615" s="4"/>
      <c r="P615" s="4"/>
    </row>
    <row r="616" spans="1:16" ht="15" customHeight="1">
      <c r="A616" s="4"/>
      <c r="B616" s="4"/>
      <c r="C616" s="4"/>
      <c r="D616" s="4"/>
      <c r="K616" s="4"/>
      <c r="L616" s="4"/>
      <c r="M616" s="4"/>
      <c r="N616" s="4"/>
      <c r="O616" s="4"/>
      <c r="P616" s="4"/>
    </row>
    <row r="617" spans="1:16" ht="15" customHeight="1">
      <c r="A617" s="4"/>
      <c r="B617" s="4"/>
      <c r="C617" s="4"/>
      <c r="D617" s="4"/>
      <c r="K617" s="4"/>
      <c r="L617" s="4"/>
      <c r="M617" s="4"/>
      <c r="N617" s="4"/>
      <c r="O617" s="4"/>
      <c r="P617" s="4"/>
    </row>
    <row r="618" spans="1:16" ht="15" customHeight="1">
      <c r="A618" s="4"/>
      <c r="B618" s="4"/>
      <c r="C618" s="4"/>
      <c r="D618" s="4"/>
      <c r="K618" s="4"/>
      <c r="L618" s="4"/>
      <c r="M618" s="4"/>
      <c r="N618" s="4"/>
      <c r="O618" s="4"/>
      <c r="P618" s="4"/>
    </row>
    <row r="619" spans="1:16" ht="15" customHeight="1">
      <c r="A619" s="4"/>
      <c r="B619" s="4"/>
      <c r="C619" s="4"/>
      <c r="D619" s="4"/>
      <c r="K619" s="4"/>
      <c r="L619" s="4"/>
      <c r="M619" s="4"/>
      <c r="N619" s="4"/>
      <c r="O619" s="4"/>
      <c r="P619" s="4"/>
    </row>
    <row r="620" spans="1:16" ht="15" customHeight="1">
      <c r="A620" s="4"/>
      <c r="B620" s="4"/>
      <c r="C620" s="4"/>
      <c r="D620" s="4"/>
      <c r="K620" s="4"/>
      <c r="L620" s="4"/>
      <c r="M620" s="4"/>
      <c r="N620" s="4"/>
      <c r="O620" s="4"/>
      <c r="P620" s="4"/>
    </row>
    <row r="621" spans="1:16" ht="15" customHeight="1">
      <c r="A621" s="4"/>
      <c r="B621" s="4"/>
      <c r="C621" s="4"/>
      <c r="D621" s="4"/>
      <c r="K621" s="4"/>
      <c r="L621" s="4"/>
      <c r="M621" s="4"/>
      <c r="N621" s="4"/>
      <c r="O621" s="4"/>
      <c r="P621" s="4"/>
    </row>
    <row r="622" spans="1:16" ht="15" customHeight="1">
      <c r="A622" s="4"/>
      <c r="B622" s="4"/>
      <c r="C622" s="4"/>
      <c r="D622" s="4"/>
      <c r="K622" s="4"/>
      <c r="L622" s="4"/>
      <c r="M622" s="4"/>
      <c r="N622" s="4"/>
      <c r="O622" s="4"/>
      <c r="P622" s="4"/>
    </row>
    <row r="623" spans="1:16" ht="15" customHeight="1">
      <c r="A623" s="4"/>
      <c r="B623" s="4"/>
      <c r="C623" s="4"/>
      <c r="D623" s="4"/>
      <c r="K623" s="4"/>
      <c r="L623" s="4"/>
      <c r="M623" s="4"/>
      <c r="N623" s="4"/>
      <c r="O623" s="4"/>
      <c r="P623" s="4"/>
    </row>
    <row r="624" spans="1:16" ht="15" customHeight="1">
      <c r="A624" s="4"/>
      <c r="B624" s="4"/>
      <c r="C624" s="4"/>
      <c r="D624" s="4"/>
      <c r="K624" s="4"/>
      <c r="L624" s="4"/>
      <c r="M624" s="4"/>
      <c r="N624" s="4"/>
      <c r="O624" s="4"/>
      <c r="P624" s="4"/>
    </row>
    <row r="625" spans="1:16" ht="15" customHeight="1">
      <c r="A625" s="4"/>
      <c r="B625" s="4"/>
      <c r="C625" s="4"/>
      <c r="D625" s="4"/>
      <c r="K625" s="4"/>
      <c r="L625" s="4"/>
      <c r="M625" s="4"/>
      <c r="N625" s="4"/>
      <c r="O625" s="4"/>
      <c r="P625" s="4"/>
    </row>
    <row r="626" spans="1:16" ht="15" customHeight="1">
      <c r="A626" s="4"/>
      <c r="B626" s="4"/>
      <c r="C626" s="4"/>
      <c r="D626" s="4"/>
      <c r="K626" s="4"/>
      <c r="L626" s="4"/>
      <c r="M626" s="4"/>
      <c r="N626" s="4"/>
      <c r="O626" s="4"/>
      <c r="P626" s="4"/>
    </row>
    <row r="627" spans="1:16" ht="15" customHeight="1">
      <c r="A627" s="4"/>
      <c r="B627" s="4"/>
      <c r="C627" s="4"/>
      <c r="D627" s="4"/>
      <c r="K627" s="4"/>
      <c r="L627" s="4"/>
      <c r="M627" s="4"/>
      <c r="N627" s="4"/>
      <c r="O627" s="4"/>
      <c r="P627" s="4"/>
    </row>
    <row r="628" spans="1:16" ht="15" customHeight="1">
      <c r="A628" s="4"/>
      <c r="B628" s="4"/>
      <c r="C628" s="4"/>
      <c r="D628" s="4"/>
      <c r="K628" s="4"/>
      <c r="L628" s="4"/>
      <c r="M628" s="4"/>
      <c r="N628" s="4"/>
      <c r="O628" s="4"/>
      <c r="P628" s="4"/>
    </row>
    <row r="629" spans="1:16" ht="15" customHeight="1">
      <c r="A629" s="4"/>
      <c r="B629" s="4"/>
      <c r="C629" s="4"/>
      <c r="D629" s="4"/>
      <c r="K629" s="4"/>
      <c r="L629" s="4"/>
      <c r="M629" s="4"/>
      <c r="N629" s="4"/>
      <c r="O629" s="4"/>
      <c r="P629" s="4"/>
    </row>
    <row r="630" spans="1:16" ht="15" customHeight="1">
      <c r="A630" s="4"/>
      <c r="B630" s="4"/>
      <c r="C630" s="4"/>
      <c r="D630" s="4"/>
      <c r="K630" s="4"/>
      <c r="L630" s="4"/>
      <c r="M630" s="4"/>
      <c r="N630" s="4"/>
      <c r="O630" s="4"/>
      <c r="P630" s="4"/>
    </row>
    <row r="631" spans="1:16" ht="15" customHeight="1">
      <c r="A631" s="4"/>
      <c r="B631" s="4"/>
      <c r="C631" s="4"/>
      <c r="D631" s="4"/>
      <c r="K631" s="4"/>
      <c r="L631" s="4"/>
      <c r="M631" s="4"/>
      <c r="N631" s="4"/>
      <c r="O631" s="4"/>
      <c r="P631" s="4"/>
    </row>
    <row r="632" spans="1:16" ht="15" customHeight="1">
      <c r="A632" s="4"/>
      <c r="B632" s="4"/>
      <c r="C632" s="4"/>
      <c r="D632" s="4"/>
      <c r="K632" s="4"/>
      <c r="L632" s="4"/>
      <c r="M632" s="4"/>
      <c r="N632" s="4"/>
      <c r="O632" s="4"/>
      <c r="P632" s="4"/>
    </row>
    <row r="633" spans="1:16" ht="15" customHeight="1">
      <c r="A633" s="4"/>
      <c r="B633" s="4"/>
      <c r="C633" s="4"/>
      <c r="D633" s="4"/>
      <c r="K633" s="4"/>
      <c r="L633" s="4"/>
      <c r="M633" s="4"/>
      <c r="N633" s="4"/>
      <c r="O633" s="4"/>
      <c r="P633" s="4"/>
    </row>
    <row r="634" spans="1:16" ht="15" customHeight="1">
      <c r="A634" s="4"/>
      <c r="B634" s="4"/>
      <c r="C634" s="4"/>
      <c r="D634" s="4"/>
      <c r="K634" s="4"/>
      <c r="L634" s="4"/>
      <c r="M634" s="4"/>
      <c r="N634" s="4"/>
      <c r="O634" s="4"/>
      <c r="P634" s="4"/>
    </row>
    <row r="635" spans="1:16" ht="15" customHeight="1">
      <c r="A635" s="4"/>
      <c r="B635" s="4"/>
      <c r="C635" s="4"/>
      <c r="D635" s="4"/>
      <c r="K635" s="4"/>
      <c r="L635" s="4"/>
      <c r="M635" s="4"/>
      <c r="N635" s="4"/>
      <c r="O635" s="4"/>
      <c r="P635" s="4"/>
    </row>
    <row r="636" spans="1:16" ht="15" customHeight="1">
      <c r="A636" s="4"/>
      <c r="B636" s="4"/>
      <c r="C636" s="4"/>
      <c r="D636" s="4"/>
      <c r="K636" s="4"/>
      <c r="L636" s="4"/>
      <c r="M636" s="4"/>
      <c r="N636" s="4"/>
      <c r="O636" s="4"/>
      <c r="P636" s="4"/>
    </row>
    <row r="637" spans="1:16" ht="15" customHeight="1">
      <c r="A637" s="4"/>
      <c r="B637" s="4"/>
      <c r="C637" s="4"/>
      <c r="D637" s="4"/>
      <c r="K637" s="4"/>
      <c r="L637" s="4"/>
      <c r="M637" s="4"/>
      <c r="N637" s="4"/>
      <c r="O637" s="4"/>
      <c r="P637" s="4"/>
    </row>
    <row r="638" spans="1:16" ht="15" customHeight="1">
      <c r="A638" s="4"/>
      <c r="B638" s="4"/>
      <c r="C638" s="4"/>
      <c r="D638" s="4"/>
      <c r="K638" s="4"/>
      <c r="L638" s="4"/>
      <c r="M638" s="4"/>
      <c r="N638" s="4"/>
      <c r="O638" s="4"/>
      <c r="P638" s="4"/>
    </row>
    <row r="639" spans="1:16" ht="15" customHeight="1">
      <c r="A639" s="4"/>
      <c r="B639" s="4"/>
      <c r="C639" s="4"/>
      <c r="D639" s="4"/>
      <c r="K639" s="4"/>
      <c r="L639" s="4"/>
      <c r="M639" s="4"/>
      <c r="N639" s="4"/>
      <c r="O639" s="4"/>
      <c r="P639" s="4"/>
    </row>
    <row r="640" spans="1:16" ht="15" customHeight="1">
      <c r="A640" s="4"/>
      <c r="B640" s="4"/>
      <c r="C640" s="4"/>
      <c r="D640" s="4"/>
      <c r="K640" s="4"/>
      <c r="L640" s="4"/>
      <c r="M640" s="4"/>
      <c r="N640" s="4"/>
      <c r="O640" s="4"/>
      <c r="P640" s="4"/>
    </row>
    <row r="641" spans="1:16" ht="15" customHeight="1">
      <c r="A641" s="4"/>
      <c r="B641" s="4"/>
      <c r="C641" s="4"/>
      <c r="D641" s="4"/>
      <c r="K641" s="4"/>
      <c r="L641" s="4"/>
      <c r="M641" s="4"/>
      <c r="N641" s="4"/>
      <c r="O641" s="4"/>
      <c r="P641" s="4"/>
    </row>
    <row r="642" spans="1:16" ht="15" customHeight="1">
      <c r="A642" s="4"/>
      <c r="B642" s="4"/>
      <c r="C642" s="4"/>
      <c r="D642" s="4"/>
      <c r="K642" s="4"/>
      <c r="L642" s="4"/>
      <c r="M642" s="4"/>
      <c r="N642" s="4"/>
      <c r="O642" s="4"/>
      <c r="P642" s="4"/>
    </row>
    <row r="643" spans="1:16" ht="15" customHeight="1">
      <c r="A643" s="4"/>
      <c r="B643" s="4"/>
      <c r="C643" s="4"/>
      <c r="D643" s="4"/>
      <c r="K643" s="4"/>
      <c r="L643" s="4"/>
      <c r="M643" s="4"/>
      <c r="N643" s="4"/>
      <c r="O643" s="4"/>
      <c r="P643" s="4"/>
    </row>
    <row r="644" spans="1:16" ht="15" customHeight="1">
      <c r="A644" s="4"/>
      <c r="B644" s="4"/>
      <c r="C644" s="4"/>
      <c r="D644" s="4"/>
      <c r="K644" s="4"/>
      <c r="L644" s="4"/>
      <c r="M644" s="4"/>
      <c r="N644" s="4"/>
      <c r="O644" s="4"/>
      <c r="P644" s="4"/>
    </row>
    <row r="645" spans="1:16" ht="15" customHeight="1">
      <c r="A645" s="4"/>
      <c r="B645" s="4"/>
      <c r="C645" s="4"/>
      <c r="D645" s="4"/>
      <c r="K645" s="4"/>
      <c r="L645" s="4"/>
      <c r="M645" s="4"/>
      <c r="N645" s="4"/>
      <c r="O645" s="4"/>
      <c r="P645" s="4"/>
    </row>
    <row r="646" spans="1:16" ht="15" customHeight="1">
      <c r="A646" s="4"/>
      <c r="B646" s="4"/>
      <c r="C646" s="4"/>
      <c r="D646" s="4"/>
      <c r="K646" s="4"/>
      <c r="L646" s="4"/>
      <c r="M646" s="4"/>
      <c r="N646" s="4"/>
      <c r="O646" s="4"/>
      <c r="P646" s="4"/>
    </row>
    <row r="647" spans="1:16" ht="15" customHeight="1">
      <c r="A647" s="4"/>
      <c r="B647" s="4"/>
      <c r="C647" s="4"/>
      <c r="D647" s="4"/>
      <c r="K647" s="4"/>
      <c r="L647" s="4"/>
      <c r="M647" s="4"/>
      <c r="N647" s="4"/>
      <c r="O647" s="4"/>
      <c r="P647" s="4"/>
    </row>
    <row r="648" spans="1:16" ht="15" customHeight="1">
      <c r="A648" s="4"/>
      <c r="B648" s="4"/>
      <c r="C648" s="4"/>
      <c r="D648" s="4"/>
      <c r="K648" s="4"/>
      <c r="L648" s="4"/>
      <c r="M648" s="4"/>
      <c r="N648" s="4"/>
      <c r="O648" s="4"/>
      <c r="P648" s="4"/>
    </row>
    <row r="649" spans="1:16" ht="15" customHeight="1">
      <c r="A649" s="4"/>
      <c r="B649" s="4"/>
      <c r="C649" s="4"/>
      <c r="D649" s="4"/>
      <c r="K649" s="4"/>
      <c r="L649" s="4"/>
      <c r="M649" s="4"/>
      <c r="N649" s="4"/>
      <c r="O649" s="4"/>
      <c r="P649" s="4"/>
    </row>
    <row r="650" spans="1:16" ht="15" customHeight="1">
      <c r="A650" s="4"/>
      <c r="B650" s="4"/>
      <c r="C650" s="4"/>
      <c r="D650" s="4"/>
      <c r="K650" s="4"/>
      <c r="L650" s="4"/>
      <c r="M650" s="4"/>
      <c r="N650" s="4"/>
      <c r="O650" s="4"/>
      <c r="P650" s="4"/>
    </row>
    <row r="651" spans="1:16" ht="15" customHeight="1">
      <c r="A651" s="4"/>
      <c r="B651" s="4"/>
      <c r="C651" s="4"/>
      <c r="D651" s="4"/>
      <c r="K651" s="4"/>
      <c r="L651" s="4"/>
      <c r="M651" s="4"/>
      <c r="N651" s="4"/>
      <c r="O651" s="4"/>
      <c r="P651" s="4"/>
    </row>
    <row r="652" spans="1:16" ht="15" customHeight="1">
      <c r="A652" s="4"/>
      <c r="B652" s="4"/>
      <c r="C652" s="4"/>
      <c r="D652" s="4"/>
      <c r="K652" s="4"/>
      <c r="L652" s="4"/>
      <c r="M652" s="4"/>
      <c r="N652" s="4"/>
      <c r="O652" s="4"/>
      <c r="P652" s="4"/>
    </row>
    <row r="653" spans="1:16" ht="15" customHeight="1">
      <c r="A653" s="4"/>
      <c r="B653" s="4"/>
      <c r="C653" s="4"/>
      <c r="D653" s="4"/>
      <c r="K653" s="4"/>
      <c r="L653" s="4"/>
      <c r="M653" s="4"/>
      <c r="N653" s="4"/>
      <c r="O653" s="4"/>
      <c r="P653" s="4"/>
    </row>
    <row r="654" spans="1:16" ht="15" customHeight="1">
      <c r="A654" s="4"/>
      <c r="B654" s="4"/>
      <c r="C654" s="4"/>
      <c r="D654" s="4"/>
      <c r="K654" s="4"/>
      <c r="L654" s="4"/>
      <c r="M654" s="4"/>
      <c r="N654" s="4"/>
      <c r="O654" s="4"/>
      <c r="P654" s="4"/>
    </row>
    <row r="655" spans="1:16" ht="15" customHeight="1">
      <c r="A655" s="4"/>
      <c r="B655" s="4"/>
      <c r="C655" s="4"/>
      <c r="D655" s="4"/>
      <c r="K655" s="4"/>
      <c r="L655" s="4"/>
      <c r="M655" s="4"/>
      <c r="N655" s="4"/>
      <c r="O655" s="4"/>
      <c r="P655" s="4"/>
    </row>
    <row r="656" spans="1:16" ht="15" customHeight="1">
      <c r="A656" s="4"/>
      <c r="B656" s="4"/>
      <c r="C656" s="4"/>
      <c r="D656" s="4"/>
      <c r="K656" s="4"/>
      <c r="L656" s="4"/>
      <c r="M656" s="4"/>
      <c r="N656" s="4"/>
      <c r="O656" s="4"/>
      <c r="P656" s="4"/>
    </row>
    <row r="657" spans="1:16" ht="15" customHeight="1">
      <c r="A657" s="4"/>
      <c r="B657" s="4"/>
      <c r="C657" s="4"/>
      <c r="D657" s="4"/>
      <c r="K657" s="4"/>
      <c r="L657" s="4"/>
      <c r="M657" s="4"/>
      <c r="N657" s="4"/>
      <c r="O657" s="4"/>
      <c r="P657" s="4"/>
    </row>
    <row r="658" spans="1:16" ht="15" customHeight="1">
      <c r="A658" s="4"/>
      <c r="B658" s="4"/>
      <c r="C658" s="4"/>
      <c r="D658" s="4"/>
      <c r="K658" s="4"/>
      <c r="L658" s="4"/>
      <c r="M658" s="4"/>
      <c r="N658" s="4"/>
      <c r="O658" s="4"/>
      <c r="P658" s="4"/>
    </row>
    <row r="659" spans="1:16" ht="15" customHeight="1">
      <c r="A659" s="4"/>
      <c r="B659" s="4"/>
      <c r="C659" s="4"/>
      <c r="D659" s="4"/>
      <c r="K659" s="4"/>
      <c r="L659" s="4"/>
      <c r="M659" s="4"/>
      <c r="N659" s="4"/>
      <c r="O659" s="4"/>
      <c r="P659" s="4"/>
    </row>
    <row r="660" spans="1:16" ht="15" customHeight="1">
      <c r="A660" s="4"/>
      <c r="B660" s="4"/>
      <c r="C660" s="4"/>
      <c r="D660" s="4"/>
      <c r="K660" s="4"/>
      <c r="L660" s="4"/>
      <c r="M660" s="4"/>
      <c r="N660" s="4"/>
      <c r="O660" s="4"/>
      <c r="P660" s="4"/>
    </row>
    <row r="661" spans="1:16" ht="15" customHeight="1">
      <c r="A661" s="4"/>
      <c r="B661" s="4"/>
      <c r="C661" s="4"/>
      <c r="D661" s="4"/>
      <c r="K661" s="4"/>
      <c r="L661" s="4"/>
      <c r="M661" s="4"/>
      <c r="N661" s="4"/>
      <c r="O661" s="4"/>
      <c r="P661" s="4"/>
    </row>
    <row r="662" spans="1:16" ht="15" customHeight="1">
      <c r="A662" s="4"/>
      <c r="B662" s="4"/>
      <c r="C662" s="4"/>
      <c r="D662" s="4"/>
      <c r="K662" s="4"/>
      <c r="L662" s="4"/>
      <c r="M662" s="4"/>
      <c r="N662" s="4"/>
      <c r="O662" s="4"/>
      <c r="P662" s="4"/>
    </row>
    <row r="663" spans="1:16" ht="15" customHeight="1">
      <c r="A663" s="4"/>
      <c r="B663" s="4"/>
      <c r="C663" s="4"/>
      <c r="D663" s="4"/>
      <c r="K663" s="4"/>
      <c r="L663" s="4"/>
      <c r="M663" s="4"/>
      <c r="N663" s="4"/>
      <c r="O663" s="4"/>
      <c r="P663" s="4"/>
    </row>
    <row r="664" spans="1:16" ht="15" customHeight="1">
      <c r="A664" s="4"/>
      <c r="B664" s="4"/>
      <c r="C664" s="4"/>
      <c r="D664" s="4"/>
      <c r="K664" s="4"/>
      <c r="L664" s="4"/>
      <c r="M664" s="4"/>
      <c r="N664" s="4"/>
      <c r="O664" s="4"/>
      <c r="P664" s="4"/>
    </row>
    <row r="665" spans="1:16" ht="15" customHeight="1">
      <c r="A665" s="4"/>
      <c r="B665" s="4"/>
      <c r="C665" s="4"/>
      <c r="D665" s="4"/>
      <c r="K665" s="4"/>
      <c r="L665" s="4"/>
      <c r="M665" s="4"/>
      <c r="N665" s="4"/>
      <c r="O665" s="4"/>
      <c r="P665" s="4"/>
    </row>
    <row r="666" spans="1:16" ht="15" customHeight="1">
      <c r="A666" s="4"/>
      <c r="B666" s="4"/>
      <c r="C666" s="4"/>
      <c r="D666" s="4"/>
      <c r="K666" s="4"/>
      <c r="L666" s="4"/>
      <c r="M666" s="4"/>
      <c r="N666" s="4"/>
      <c r="O666" s="4"/>
      <c r="P666" s="4"/>
    </row>
    <row r="667" spans="1:16" ht="15" customHeight="1">
      <c r="A667" s="4"/>
      <c r="B667" s="4"/>
      <c r="C667" s="4"/>
      <c r="D667" s="4"/>
      <c r="K667" s="4"/>
      <c r="L667" s="4"/>
      <c r="M667" s="4"/>
      <c r="N667" s="4"/>
      <c r="O667" s="4"/>
      <c r="P667" s="4"/>
    </row>
    <row r="668" spans="1:16" ht="15" customHeight="1">
      <c r="A668" s="4"/>
      <c r="B668" s="4"/>
      <c r="C668" s="4"/>
      <c r="D668" s="4"/>
      <c r="K668" s="4"/>
      <c r="L668" s="4"/>
      <c r="M668" s="4"/>
      <c r="N668" s="4"/>
      <c r="O668" s="4"/>
      <c r="P668" s="4"/>
    </row>
    <row r="669" spans="1:16" ht="15" customHeight="1">
      <c r="A669" s="4"/>
      <c r="B669" s="4"/>
      <c r="C669" s="4"/>
      <c r="D669" s="4"/>
      <c r="K669" s="4"/>
      <c r="L669" s="4"/>
      <c r="M669" s="4"/>
      <c r="N669" s="4"/>
      <c r="O669" s="4"/>
      <c r="P669" s="4"/>
    </row>
    <row r="670" spans="1:16" ht="15" customHeight="1">
      <c r="A670" s="4"/>
      <c r="B670" s="4"/>
      <c r="C670" s="4"/>
      <c r="D670" s="4"/>
      <c r="K670" s="4"/>
      <c r="L670" s="4"/>
      <c r="M670" s="4"/>
      <c r="N670" s="4"/>
      <c r="O670" s="4"/>
      <c r="P670" s="4"/>
    </row>
    <row r="671" spans="1:16" ht="15" customHeight="1">
      <c r="A671" s="4"/>
      <c r="B671" s="4"/>
      <c r="C671" s="4"/>
      <c r="D671" s="4"/>
      <c r="K671" s="4"/>
      <c r="L671" s="4"/>
      <c r="M671" s="4"/>
      <c r="N671" s="4"/>
      <c r="O671" s="4"/>
      <c r="P671" s="4"/>
    </row>
    <row r="672" spans="1:16" ht="15" customHeight="1">
      <c r="A672" s="4"/>
      <c r="B672" s="4"/>
      <c r="C672" s="4"/>
      <c r="D672" s="4"/>
      <c r="K672" s="4"/>
      <c r="L672" s="4"/>
      <c r="M672" s="4"/>
      <c r="N672" s="4"/>
      <c r="O672" s="4"/>
      <c r="P672" s="4"/>
    </row>
    <row r="673" spans="1:16" ht="15" customHeight="1">
      <c r="A673" s="4"/>
      <c r="B673" s="4"/>
      <c r="C673" s="4"/>
      <c r="D673" s="4"/>
      <c r="K673" s="4"/>
      <c r="L673" s="4"/>
      <c r="M673" s="4"/>
      <c r="N673" s="4"/>
      <c r="O673" s="4"/>
      <c r="P673" s="4"/>
    </row>
    <row r="674" spans="1:16" ht="15" customHeight="1">
      <c r="A674" s="4"/>
      <c r="B674" s="4"/>
      <c r="C674" s="4"/>
      <c r="D674" s="4"/>
      <c r="K674" s="4"/>
      <c r="L674" s="4"/>
      <c r="M674" s="4"/>
      <c r="N674" s="4"/>
      <c r="O674" s="4"/>
      <c r="P674" s="4"/>
    </row>
    <row r="675" spans="1:16" ht="15" customHeight="1">
      <c r="A675" s="4"/>
      <c r="B675" s="4"/>
      <c r="C675" s="4"/>
      <c r="D675" s="4"/>
      <c r="K675" s="4"/>
      <c r="L675" s="4"/>
      <c r="M675" s="4"/>
      <c r="N675" s="4"/>
      <c r="O675" s="4"/>
      <c r="P675" s="4"/>
    </row>
    <row r="676" spans="1:16" ht="15" customHeight="1">
      <c r="A676" s="4"/>
      <c r="B676" s="4"/>
      <c r="C676" s="4"/>
      <c r="D676" s="4"/>
      <c r="K676" s="4"/>
      <c r="L676" s="4"/>
      <c r="M676" s="4"/>
      <c r="N676" s="4"/>
      <c r="O676" s="4"/>
      <c r="P676" s="4"/>
    </row>
    <row r="677" spans="1:16" ht="15" customHeight="1">
      <c r="A677" s="4"/>
      <c r="B677" s="4"/>
      <c r="C677" s="4"/>
      <c r="D677" s="4"/>
      <c r="K677" s="4"/>
      <c r="L677" s="4"/>
      <c r="M677" s="4"/>
      <c r="N677" s="4"/>
      <c r="O677" s="4"/>
      <c r="P677" s="4"/>
    </row>
    <row r="678" spans="1:16" ht="15" customHeight="1">
      <c r="A678" s="4"/>
      <c r="B678" s="4"/>
      <c r="C678" s="4"/>
      <c r="D678" s="4"/>
      <c r="K678" s="4"/>
      <c r="L678" s="4"/>
      <c r="M678" s="4"/>
      <c r="N678" s="4"/>
      <c r="O678" s="4"/>
      <c r="P678" s="4"/>
    </row>
    <row r="679" spans="1:16" ht="15" customHeight="1">
      <c r="A679" s="4"/>
      <c r="B679" s="4"/>
      <c r="C679" s="4"/>
      <c r="D679" s="4"/>
      <c r="K679" s="4"/>
      <c r="L679" s="4"/>
      <c r="M679" s="4"/>
      <c r="N679" s="4"/>
      <c r="O679" s="4"/>
      <c r="P679" s="4"/>
    </row>
    <row r="680" spans="1:16" ht="15" customHeight="1">
      <c r="A680" s="4"/>
      <c r="B680" s="4"/>
      <c r="C680" s="4"/>
      <c r="D680" s="4"/>
      <c r="K680" s="4"/>
      <c r="L680" s="4"/>
      <c r="M680" s="4"/>
      <c r="N680" s="4"/>
      <c r="O680" s="4"/>
      <c r="P680" s="4"/>
    </row>
    <row r="681" spans="1:16" ht="15" customHeight="1">
      <c r="A681" s="4"/>
      <c r="B681" s="4"/>
      <c r="C681" s="4"/>
      <c r="D681" s="4"/>
      <c r="K681" s="4"/>
      <c r="L681" s="4"/>
      <c r="M681" s="4"/>
      <c r="N681" s="4"/>
      <c r="O681" s="4"/>
      <c r="P681" s="4"/>
    </row>
    <row r="682" spans="1:16" ht="15" customHeight="1">
      <c r="A682" s="4"/>
      <c r="B682" s="4"/>
      <c r="C682" s="4"/>
      <c r="D682" s="4"/>
      <c r="K682" s="4"/>
      <c r="L682" s="4"/>
      <c r="M682" s="4"/>
      <c r="N682" s="4"/>
      <c r="O682" s="4"/>
      <c r="P682" s="4"/>
    </row>
    <row r="683" spans="1:16" ht="15" customHeight="1">
      <c r="A683" s="4"/>
      <c r="B683" s="4"/>
      <c r="C683" s="4"/>
      <c r="D683" s="4"/>
      <c r="K683" s="4"/>
      <c r="L683" s="4"/>
      <c r="M683" s="4"/>
      <c r="N683" s="4"/>
      <c r="O683" s="4"/>
      <c r="P683" s="4"/>
    </row>
    <row r="684" spans="1:16" ht="15" customHeight="1">
      <c r="A684" s="4"/>
      <c r="B684" s="4"/>
      <c r="C684" s="4"/>
      <c r="D684" s="4"/>
      <c r="K684" s="4"/>
      <c r="L684" s="4"/>
      <c r="M684" s="4"/>
      <c r="N684" s="4"/>
      <c r="O684" s="4"/>
      <c r="P684" s="4"/>
    </row>
    <row r="685" spans="1:16" ht="15" customHeight="1">
      <c r="A685" s="4"/>
      <c r="B685" s="4"/>
      <c r="C685" s="4"/>
      <c r="D685" s="4"/>
      <c r="K685" s="4"/>
      <c r="L685" s="4"/>
      <c r="M685" s="4"/>
      <c r="N685" s="4"/>
      <c r="O685" s="4"/>
      <c r="P685" s="4"/>
    </row>
    <row r="686" spans="1:16" ht="15" customHeight="1">
      <c r="A686" s="4"/>
      <c r="B686" s="4"/>
      <c r="C686" s="4"/>
      <c r="D686" s="4"/>
      <c r="K686" s="4"/>
      <c r="L686" s="4"/>
      <c r="M686" s="4"/>
      <c r="N686" s="4"/>
      <c r="O686" s="4"/>
      <c r="P686" s="4"/>
    </row>
    <row r="687" spans="1:16" ht="15" customHeight="1">
      <c r="A687" s="4"/>
      <c r="B687" s="4"/>
      <c r="C687" s="4"/>
      <c r="D687" s="4"/>
      <c r="K687" s="4"/>
      <c r="L687" s="4"/>
      <c r="M687" s="4"/>
      <c r="N687" s="4"/>
      <c r="O687" s="4"/>
      <c r="P687" s="4"/>
    </row>
    <row r="688" spans="1:16" ht="15" customHeight="1">
      <c r="A688" s="4"/>
      <c r="B688" s="4"/>
      <c r="C688" s="4"/>
      <c r="D688" s="4"/>
      <c r="K688" s="4"/>
      <c r="L688" s="4"/>
      <c r="M688" s="4"/>
      <c r="N688" s="4"/>
      <c r="O688" s="4"/>
      <c r="P688" s="4"/>
    </row>
    <row r="689" spans="1:16" ht="15" customHeight="1">
      <c r="A689" s="4"/>
      <c r="B689" s="4"/>
      <c r="C689" s="4"/>
      <c r="D689" s="4"/>
      <c r="K689" s="4"/>
      <c r="L689" s="4"/>
      <c r="M689" s="4"/>
      <c r="N689" s="4"/>
      <c r="O689" s="4"/>
      <c r="P689" s="4"/>
    </row>
    <row r="690" spans="1:16" ht="15" customHeight="1">
      <c r="A690" s="4"/>
      <c r="B690" s="4"/>
      <c r="C690" s="4"/>
      <c r="D690" s="4"/>
      <c r="K690" s="4"/>
      <c r="L690" s="4"/>
      <c r="M690" s="4"/>
      <c r="N690" s="4"/>
      <c r="O690" s="4"/>
      <c r="P690" s="4"/>
    </row>
    <row r="691" spans="1:16" ht="15" customHeight="1">
      <c r="A691" s="4"/>
      <c r="B691" s="4"/>
      <c r="C691" s="4"/>
      <c r="D691" s="4"/>
      <c r="K691" s="4"/>
      <c r="L691" s="4"/>
      <c r="M691" s="4"/>
      <c r="N691" s="4"/>
      <c r="O691" s="4"/>
      <c r="P691" s="4"/>
    </row>
    <row r="692" spans="1:16" ht="15" customHeight="1">
      <c r="A692" s="4"/>
      <c r="B692" s="4"/>
      <c r="C692" s="4"/>
      <c r="D692" s="4"/>
      <c r="K692" s="4"/>
      <c r="L692" s="4"/>
      <c r="M692" s="4"/>
      <c r="N692" s="4"/>
      <c r="O692" s="4"/>
      <c r="P692" s="4"/>
    </row>
    <row r="693" spans="1:16" ht="15" customHeight="1">
      <c r="A693" s="4"/>
      <c r="B693" s="4"/>
      <c r="C693" s="4"/>
      <c r="D693" s="4"/>
      <c r="K693" s="4"/>
      <c r="L693" s="4"/>
      <c r="M693" s="4"/>
      <c r="N693" s="4"/>
      <c r="O693" s="4"/>
      <c r="P693" s="4"/>
    </row>
    <row r="694" spans="1:16" ht="15" customHeight="1">
      <c r="A694" s="4"/>
      <c r="B694" s="4"/>
      <c r="C694" s="4"/>
      <c r="D694" s="4"/>
      <c r="K694" s="4"/>
      <c r="L694" s="4"/>
      <c r="M694" s="4"/>
      <c r="N694" s="4"/>
      <c r="O694" s="4"/>
      <c r="P694" s="4"/>
    </row>
    <row r="695" spans="1:16" ht="15" customHeight="1">
      <c r="A695" s="4"/>
      <c r="B695" s="4"/>
      <c r="C695" s="4"/>
      <c r="D695" s="4"/>
      <c r="K695" s="4"/>
      <c r="L695" s="4"/>
      <c r="M695" s="4"/>
      <c r="N695" s="4"/>
      <c r="O695" s="4"/>
      <c r="P695" s="4"/>
    </row>
    <row r="696" spans="1:16" ht="15" customHeight="1">
      <c r="A696" s="4"/>
      <c r="B696" s="4"/>
      <c r="C696" s="4"/>
      <c r="D696" s="4"/>
      <c r="K696" s="4"/>
      <c r="L696" s="4"/>
      <c r="M696" s="4"/>
      <c r="N696" s="4"/>
      <c r="O696" s="4"/>
      <c r="P696" s="4"/>
    </row>
    <row r="697" spans="1:16" ht="15" customHeight="1">
      <c r="A697" s="4"/>
      <c r="B697" s="4"/>
      <c r="C697" s="4"/>
      <c r="D697" s="4"/>
      <c r="K697" s="4"/>
      <c r="L697" s="4"/>
      <c r="M697" s="4"/>
      <c r="N697" s="4"/>
      <c r="O697" s="4"/>
      <c r="P697" s="4"/>
    </row>
    <row r="698" spans="1:16" ht="15" customHeight="1">
      <c r="A698" s="4"/>
      <c r="B698" s="4"/>
      <c r="C698" s="4"/>
      <c r="D698" s="4"/>
      <c r="K698" s="4"/>
      <c r="L698" s="4"/>
      <c r="M698" s="4"/>
      <c r="N698" s="4"/>
      <c r="O698" s="4"/>
      <c r="P698" s="4"/>
    </row>
    <row r="699" spans="1:16" ht="15" customHeight="1">
      <c r="A699" s="4"/>
      <c r="B699" s="4"/>
      <c r="C699" s="4"/>
      <c r="D699" s="4"/>
      <c r="K699" s="4"/>
      <c r="L699" s="4"/>
      <c r="M699" s="4"/>
      <c r="N699" s="4"/>
      <c r="O699" s="4"/>
      <c r="P699" s="4"/>
    </row>
    <row r="700" spans="1:16" ht="15" customHeight="1">
      <c r="A700" s="4"/>
      <c r="B700" s="4"/>
      <c r="C700" s="4"/>
      <c r="D700" s="4"/>
      <c r="K700" s="4"/>
      <c r="L700" s="4"/>
      <c r="M700" s="4"/>
      <c r="N700" s="4"/>
      <c r="O700" s="4"/>
      <c r="P700" s="4"/>
    </row>
    <row r="701" spans="1:16" ht="15" customHeight="1">
      <c r="A701" s="4"/>
      <c r="B701" s="4"/>
      <c r="C701" s="4"/>
      <c r="D701" s="4"/>
      <c r="K701" s="4"/>
      <c r="L701" s="4"/>
      <c r="M701" s="4"/>
      <c r="N701" s="4"/>
      <c r="O701" s="4"/>
      <c r="P701" s="4"/>
    </row>
    <row r="702" spans="1:16" ht="15" customHeight="1">
      <c r="A702" s="4"/>
      <c r="B702" s="4"/>
      <c r="C702" s="4"/>
      <c r="D702" s="4"/>
      <c r="K702" s="4"/>
      <c r="L702" s="4"/>
      <c r="M702" s="4"/>
      <c r="N702" s="4"/>
      <c r="O702" s="4"/>
      <c r="P702" s="4"/>
    </row>
    <row r="703" spans="1:16" ht="15" customHeight="1">
      <c r="A703" s="4"/>
      <c r="B703" s="4"/>
      <c r="C703" s="4"/>
      <c r="D703" s="4"/>
      <c r="K703" s="4"/>
      <c r="L703" s="4"/>
      <c r="M703" s="4"/>
      <c r="N703" s="4"/>
      <c r="O703" s="4"/>
      <c r="P703" s="4"/>
    </row>
    <row r="704" spans="1:16" ht="15" customHeight="1">
      <c r="A704" s="4"/>
      <c r="B704" s="4"/>
      <c r="C704" s="4"/>
      <c r="D704" s="4"/>
      <c r="K704" s="4"/>
      <c r="L704" s="4"/>
      <c r="M704" s="4"/>
      <c r="N704" s="4"/>
      <c r="O704" s="4"/>
      <c r="P704" s="4"/>
    </row>
    <row r="705" spans="1:16" ht="15" customHeight="1">
      <c r="A705" s="4"/>
      <c r="B705" s="4"/>
      <c r="C705" s="4"/>
      <c r="D705" s="4"/>
      <c r="K705" s="4"/>
      <c r="L705" s="4"/>
      <c r="M705" s="4"/>
      <c r="N705" s="4"/>
      <c r="O705" s="4"/>
      <c r="P705" s="4"/>
    </row>
    <row r="706" spans="1:16" ht="15" customHeight="1">
      <c r="A706" s="4"/>
      <c r="B706" s="4"/>
      <c r="C706" s="4"/>
      <c r="D706" s="4"/>
      <c r="K706" s="4"/>
      <c r="L706" s="4"/>
      <c r="M706" s="4"/>
      <c r="N706" s="4"/>
      <c r="O706" s="4"/>
      <c r="P706" s="4"/>
    </row>
    <row r="707" spans="1:16" ht="15" customHeight="1">
      <c r="A707" s="4"/>
      <c r="B707" s="4"/>
      <c r="C707" s="4"/>
      <c r="D707" s="4"/>
      <c r="K707" s="4"/>
      <c r="L707" s="4"/>
      <c r="M707" s="4"/>
      <c r="N707" s="4"/>
      <c r="O707" s="4"/>
      <c r="P707" s="4"/>
    </row>
    <row r="708" spans="1:16" ht="15" customHeight="1">
      <c r="A708" s="4"/>
      <c r="B708" s="4"/>
      <c r="C708" s="4"/>
      <c r="D708" s="4"/>
      <c r="K708" s="4"/>
      <c r="L708" s="4"/>
      <c r="M708" s="4"/>
      <c r="N708" s="4"/>
      <c r="O708" s="4"/>
      <c r="P708" s="4"/>
    </row>
    <row r="709" spans="1:16" ht="15" customHeight="1">
      <c r="A709" s="4"/>
      <c r="B709" s="4"/>
      <c r="C709" s="4"/>
      <c r="D709" s="4"/>
      <c r="K709" s="4"/>
      <c r="L709" s="4"/>
      <c r="M709" s="4"/>
      <c r="N709" s="4"/>
      <c r="O709" s="4"/>
      <c r="P709" s="4"/>
    </row>
    <row r="710" spans="1:16" ht="15" customHeight="1">
      <c r="A710" s="4"/>
      <c r="B710" s="4"/>
      <c r="C710" s="4"/>
      <c r="D710" s="4"/>
      <c r="K710" s="4"/>
      <c r="L710" s="4"/>
      <c r="M710" s="4"/>
      <c r="N710" s="4"/>
      <c r="O710" s="4"/>
      <c r="P710" s="4"/>
    </row>
    <row r="711" spans="1:16" ht="15" customHeight="1">
      <c r="A711" s="4"/>
      <c r="B711" s="4"/>
      <c r="C711" s="4"/>
      <c r="D711" s="4"/>
      <c r="K711" s="4"/>
      <c r="L711" s="4"/>
      <c r="M711" s="4"/>
      <c r="N711" s="4"/>
      <c r="O711" s="4"/>
      <c r="P711" s="4"/>
    </row>
    <row r="712" spans="1:16" ht="15" customHeight="1">
      <c r="A712" s="4"/>
      <c r="B712" s="4"/>
      <c r="C712" s="4"/>
      <c r="D712" s="4"/>
      <c r="K712" s="4"/>
      <c r="L712" s="4"/>
      <c r="M712" s="4"/>
      <c r="N712" s="4"/>
      <c r="O712" s="4"/>
      <c r="P712" s="4"/>
    </row>
    <row r="713" spans="1:16" ht="15" customHeight="1">
      <c r="A713" s="4"/>
      <c r="B713" s="4"/>
      <c r="C713" s="4"/>
      <c r="D713" s="4"/>
      <c r="K713" s="4"/>
      <c r="L713" s="4"/>
      <c r="M713" s="4"/>
      <c r="N713" s="4"/>
      <c r="O713" s="4"/>
      <c r="P713" s="4"/>
    </row>
    <row r="714" spans="1:16" ht="15" customHeight="1">
      <c r="A714" s="4"/>
      <c r="B714" s="4"/>
      <c r="C714" s="4"/>
      <c r="D714" s="4"/>
      <c r="K714" s="4"/>
      <c r="L714" s="4"/>
      <c r="M714" s="4"/>
      <c r="N714" s="4"/>
      <c r="O714" s="4"/>
      <c r="P714" s="4"/>
    </row>
    <row r="715" spans="1:16" ht="15" customHeight="1">
      <c r="A715" s="4"/>
      <c r="B715" s="4"/>
      <c r="C715" s="4"/>
      <c r="D715" s="4"/>
      <c r="K715" s="4"/>
      <c r="L715" s="4"/>
      <c r="M715" s="4"/>
      <c r="N715" s="4"/>
      <c r="O715" s="4"/>
      <c r="P715" s="4"/>
    </row>
    <row r="716" spans="1:16" ht="15" customHeight="1">
      <c r="A716" s="4"/>
      <c r="B716" s="4"/>
      <c r="C716" s="4"/>
      <c r="D716" s="4"/>
      <c r="K716" s="4"/>
      <c r="L716" s="4"/>
      <c r="M716" s="4"/>
      <c r="N716" s="4"/>
      <c r="O716" s="4"/>
      <c r="P716" s="4"/>
    </row>
    <row r="717" spans="1:16" ht="15" customHeight="1">
      <c r="A717" s="4"/>
      <c r="B717" s="4"/>
      <c r="C717" s="4"/>
      <c r="D717" s="4"/>
      <c r="K717" s="4"/>
      <c r="L717" s="4"/>
      <c r="M717" s="4"/>
      <c r="N717" s="4"/>
      <c r="O717" s="4"/>
      <c r="P717" s="4"/>
    </row>
    <row r="718" spans="1:16" ht="15" customHeight="1">
      <c r="A718" s="4"/>
      <c r="B718" s="4"/>
      <c r="C718" s="4"/>
      <c r="D718" s="4"/>
      <c r="K718" s="4"/>
      <c r="L718" s="4"/>
      <c r="M718" s="4"/>
      <c r="N718" s="4"/>
      <c r="O718" s="4"/>
      <c r="P718" s="4"/>
    </row>
    <row r="719" spans="1:16" ht="15" customHeight="1">
      <c r="A719" s="4"/>
      <c r="B719" s="4"/>
      <c r="C719" s="4"/>
      <c r="D719" s="4"/>
      <c r="K719" s="4"/>
      <c r="L719" s="4"/>
      <c r="M719" s="4"/>
      <c r="N719" s="4"/>
      <c r="O719" s="4"/>
      <c r="P719" s="4"/>
    </row>
    <row r="720" spans="1:16" ht="15" customHeight="1">
      <c r="A720" s="4"/>
      <c r="B720" s="4"/>
      <c r="C720" s="4"/>
      <c r="D720" s="4"/>
      <c r="K720" s="4"/>
      <c r="L720" s="4"/>
      <c r="M720" s="4"/>
      <c r="N720" s="4"/>
      <c r="O720" s="4"/>
      <c r="P720" s="4"/>
    </row>
    <row r="721" spans="1:16" ht="15" customHeight="1">
      <c r="A721" s="4"/>
      <c r="B721" s="4"/>
      <c r="C721" s="4"/>
      <c r="D721" s="4"/>
      <c r="K721" s="4"/>
      <c r="L721" s="4"/>
      <c r="M721" s="4"/>
      <c r="N721" s="4"/>
      <c r="O721" s="4"/>
      <c r="P721" s="4"/>
    </row>
    <row r="722" spans="1:16" ht="15" customHeight="1">
      <c r="A722" s="4"/>
      <c r="B722" s="4"/>
      <c r="C722" s="4"/>
      <c r="D722" s="4"/>
      <c r="K722" s="4"/>
      <c r="L722" s="4"/>
      <c r="M722" s="4"/>
      <c r="N722" s="4"/>
      <c r="O722" s="4"/>
      <c r="P722" s="4"/>
    </row>
    <row r="723" spans="1:16" ht="15" customHeight="1">
      <c r="A723" s="4"/>
      <c r="B723" s="4"/>
      <c r="C723" s="4"/>
      <c r="D723" s="4"/>
      <c r="K723" s="4"/>
      <c r="L723" s="4"/>
      <c r="M723" s="4"/>
      <c r="N723" s="4"/>
      <c r="O723" s="4"/>
      <c r="P723" s="4"/>
    </row>
    <row r="724" spans="1:16" ht="15" customHeight="1">
      <c r="A724" s="4"/>
      <c r="B724" s="4"/>
      <c r="C724" s="4"/>
      <c r="D724" s="4"/>
      <c r="K724" s="4"/>
      <c r="L724" s="4"/>
      <c r="M724" s="4"/>
      <c r="N724" s="4"/>
      <c r="O724" s="4"/>
      <c r="P724" s="4"/>
    </row>
    <row r="725" spans="1:16" ht="15" customHeight="1">
      <c r="A725" s="4"/>
      <c r="B725" s="4"/>
      <c r="C725" s="4"/>
      <c r="D725" s="4"/>
      <c r="K725" s="4"/>
      <c r="L725" s="4"/>
      <c r="M725" s="4"/>
      <c r="N725" s="4"/>
      <c r="O725" s="4"/>
      <c r="P725" s="4"/>
    </row>
    <row r="726" spans="1:16" ht="15" customHeight="1">
      <c r="A726" s="4"/>
      <c r="B726" s="4"/>
      <c r="C726" s="4"/>
      <c r="D726" s="4"/>
      <c r="K726" s="4"/>
      <c r="L726" s="4"/>
      <c r="M726" s="4"/>
      <c r="N726" s="4"/>
      <c r="O726" s="4"/>
      <c r="P726" s="4"/>
    </row>
    <row r="727" spans="1:16" ht="15" customHeight="1">
      <c r="A727" s="4"/>
      <c r="B727" s="4"/>
      <c r="C727" s="4"/>
      <c r="D727" s="4"/>
      <c r="K727" s="4"/>
      <c r="L727" s="4"/>
      <c r="M727" s="4"/>
      <c r="N727" s="4"/>
      <c r="O727" s="4"/>
      <c r="P727" s="4"/>
    </row>
    <row r="728" spans="1:16" ht="15" customHeight="1">
      <c r="A728" s="4"/>
      <c r="B728" s="4"/>
      <c r="C728" s="4"/>
      <c r="D728" s="4"/>
      <c r="K728" s="4"/>
      <c r="L728" s="4"/>
      <c r="M728" s="4"/>
      <c r="N728" s="4"/>
      <c r="O728" s="4"/>
      <c r="P728" s="4"/>
    </row>
    <row r="729" spans="1:16" ht="15" customHeight="1">
      <c r="A729" s="4"/>
      <c r="B729" s="4"/>
      <c r="C729" s="4"/>
      <c r="D729" s="4"/>
      <c r="K729" s="4"/>
      <c r="L729" s="4"/>
      <c r="M729" s="4"/>
      <c r="N729" s="4"/>
      <c r="O729" s="4"/>
      <c r="P729" s="4"/>
    </row>
    <row r="730" spans="1:16" ht="15" customHeight="1">
      <c r="A730" s="4"/>
      <c r="B730" s="4"/>
      <c r="C730" s="4"/>
      <c r="D730" s="4"/>
      <c r="K730" s="4"/>
      <c r="L730" s="4"/>
      <c r="M730" s="4"/>
      <c r="N730" s="4"/>
      <c r="O730" s="4"/>
      <c r="P730" s="4"/>
    </row>
    <row r="731" spans="1:16" ht="15" customHeight="1">
      <c r="A731" s="4"/>
      <c r="B731" s="4"/>
      <c r="C731" s="4"/>
      <c r="D731" s="4"/>
      <c r="K731" s="4"/>
      <c r="L731" s="4"/>
      <c r="M731" s="4"/>
      <c r="N731" s="4"/>
      <c r="O731" s="4"/>
      <c r="P731" s="4"/>
    </row>
    <row r="732" spans="1:16" ht="15" customHeight="1">
      <c r="A732" s="4"/>
      <c r="B732" s="4"/>
      <c r="C732" s="4"/>
      <c r="D732" s="4"/>
      <c r="K732" s="4"/>
      <c r="L732" s="4"/>
      <c r="M732" s="4"/>
      <c r="N732" s="4"/>
      <c r="O732" s="4"/>
      <c r="P732" s="4"/>
    </row>
    <row r="733" spans="1:16" ht="15" customHeight="1">
      <c r="A733" s="4"/>
      <c r="B733" s="4"/>
      <c r="C733" s="4"/>
      <c r="D733" s="4"/>
      <c r="K733" s="4"/>
      <c r="L733" s="4"/>
      <c r="M733" s="4"/>
      <c r="N733" s="4"/>
      <c r="O733" s="4"/>
      <c r="P733" s="4"/>
    </row>
    <row r="734" spans="1:16" ht="15" customHeight="1">
      <c r="A734" s="4"/>
      <c r="B734" s="4"/>
      <c r="C734" s="4"/>
      <c r="D734" s="4"/>
      <c r="K734" s="4"/>
      <c r="L734" s="4"/>
      <c r="M734" s="4"/>
      <c r="N734" s="4"/>
      <c r="O734" s="4"/>
      <c r="P734" s="4"/>
    </row>
    <row r="735" spans="1:16" ht="15" customHeight="1">
      <c r="A735" s="4"/>
      <c r="B735" s="4"/>
      <c r="C735" s="4"/>
      <c r="D735" s="4"/>
      <c r="K735" s="4"/>
      <c r="L735" s="4"/>
      <c r="M735" s="4"/>
      <c r="N735" s="4"/>
      <c r="O735" s="4"/>
      <c r="P735" s="4"/>
    </row>
    <row r="736" spans="1:16" ht="15" customHeight="1">
      <c r="A736" s="4"/>
      <c r="B736" s="4"/>
      <c r="C736" s="4"/>
      <c r="D736" s="4"/>
      <c r="K736" s="4"/>
      <c r="L736" s="4"/>
      <c r="M736" s="4"/>
      <c r="N736" s="4"/>
      <c r="O736" s="4"/>
      <c r="P736" s="4"/>
    </row>
    <row r="737" spans="1:16" ht="15" customHeight="1">
      <c r="A737" s="4"/>
      <c r="B737" s="4"/>
      <c r="C737" s="4"/>
      <c r="D737" s="4"/>
      <c r="K737" s="4"/>
      <c r="L737" s="4"/>
      <c r="M737" s="4"/>
      <c r="N737" s="4"/>
      <c r="O737" s="4"/>
      <c r="P737" s="4"/>
    </row>
    <row r="738" spans="1:16" ht="15" customHeight="1">
      <c r="A738" s="4"/>
      <c r="B738" s="4"/>
      <c r="C738" s="4"/>
      <c r="D738" s="4"/>
      <c r="K738" s="4"/>
      <c r="L738" s="4"/>
      <c r="M738" s="4"/>
      <c r="N738" s="4"/>
      <c r="O738" s="4"/>
      <c r="P738" s="4"/>
    </row>
    <row r="739" spans="1:16" ht="15" customHeight="1">
      <c r="A739" s="4"/>
      <c r="B739" s="4"/>
      <c r="C739" s="4"/>
      <c r="D739" s="4"/>
      <c r="K739" s="4"/>
      <c r="L739" s="4"/>
      <c r="M739" s="4"/>
      <c r="N739" s="4"/>
      <c r="O739" s="4"/>
      <c r="P739" s="4"/>
    </row>
    <row r="740" spans="1:16" ht="15" customHeight="1">
      <c r="A740" s="4"/>
      <c r="B740" s="4"/>
      <c r="C740" s="4"/>
      <c r="D740" s="4"/>
      <c r="K740" s="4"/>
      <c r="L740" s="4"/>
      <c r="M740" s="4"/>
      <c r="N740" s="4"/>
      <c r="O740" s="4"/>
      <c r="P740" s="4"/>
    </row>
    <row r="741" spans="1:16" ht="15" customHeight="1">
      <c r="A741" s="4"/>
      <c r="B741" s="4"/>
      <c r="C741" s="4"/>
      <c r="D741" s="4"/>
      <c r="K741" s="4"/>
      <c r="L741" s="4"/>
      <c r="M741" s="4"/>
      <c r="N741" s="4"/>
      <c r="O741" s="4"/>
      <c r="P741" s="4"/>
    </row>
    <row r="742" spans="1:16" ht="15" customHeight="1">
      <c r="A742" s="4"/>
      <c r="B742" s="4"/>
      <c r="C742" s="4"/>
      <c r="D742" s="4"/>
      <c r="K742" s="4"/>
      <c r="L742" s="4"/>
      <c r="M742" s="4"/>
      <c r="N742" s="4"/>
      <c r="O742" s="4"/>
      <c r="P742" s="4"/>
    </row>
    <row r="743" spans="1:16" ht="15" customHeight="1">
      <c r="A743" s="4"/>
      <c r="B743" s="4"/>
      <c r="C743" s="4"/>
      <c r="D743" s="4"/>
      <c r="K743" s="4"/>
      <c r="L743" s="4"/>
      <c r="M743" s="4"/>
      <c r="N743" s="4"/>
      <c r="O743" s="4"/>
      <c r="P743" s="4"/>
    </row>
    <row r="744" spans="1:16" ht="15" customHeight="1">
      <c r="A744" s="4"/>
      <c r="B744" s="4"/>
      <c r="C744" s="4"/>
      <c r="D744" s="4"/>
      <c r="K744" s="4"/>
      <c r="L744" s="4"/>
      <c r="M744" s="4"/>
      <c r="N744" s="4"/>
      <c r="O744" s="4"/>
      <c r="P744" s="4"/>
    </row>
    <row r="745" spans="1:16" ht="15" customHeight="1">
      <c r="A745" s="4"/>
      <c r="B745" s="4"/>
      <c r="C745" s="4"/>
      <c r="D745" s="4"/>
      <c r="K745" s="4"/>
      <c r="L745" s="4"/>
      <c r="M745" s="4"/>
      <c r="N745" s="4"/>
      <c r="O745" s="4"/>
      <c r="P745" s="4"/>
    </row>
    <row r="746" spans="1:16" ht="15" customHeight="1">
      <c r="A746" s="4"/>
      <c r="B746" s="4"/>
      <c r="C746" s="4"/>
      <c r="D746" s="4"/>
      <c r="K746" s="4"/>
      <c r="L746" s="4"/>
      <c r="M746" s="4"/>
      <c r="N746" s="4"/>
      <c r="O746" s="4"/>
      <c r="P746" s="4"/>
    </row>
    <row r="747" spans="1:16" ht="15" customHeight="1">
      <c r="A747" s="4"/>
      <c r="B747" s="4"/>
      <c r="C747" s="4"/>
      <c r="D747" s="4"/>
      <c r="K747" s="4"/>
      <c r="L747" s="4"/>
      <c r="M747" s="4"/>
      <c r="N747" s="4"/>
      <c r="O747" s="4"/>
      <c r="P747" s="4"/>
    </row>
    <row r="748" spans="1:16" ht="15" customHeight="1">
      <c r="A748" s="4"/>
      <c r="B748" s="4"/>
      <c r="C748" s="4"/>
      <c r="D748" s="4"/>
      <c r="K748" s="4"/>
      <c r="L748" s="4"/>
      <c r="M748" s="4"/>
      <c r="N748" s="4"/>
      <c r="O748" s="4"/>
      <c r="P748" s="4"/>
    </row>
    <row r="749" spans="1:16" ht="15" customHeight="1">
      <c r="A749" s="4"/>
      <c r="B749" s="4"/>
      <c r="C749" s="4"/>
      <c r="D749" s="4"/>
      <c r="K749" s="4"/>
      <c r="L749" s="4"/>
      <c r="M749" s="4"/>
      <c r="N749" s="4"/>
      <c r="O749" s="4"/>
      <c r="P749" s="4"/>
    </row>
    <row r="750" spans="1:16" ht="15" customHeight="1">
      <c r="A750" s="4"/>
      <c r="B750" s="4"/>
      <c r="C750" s="4"/>
      <c r="D750" s="4"/>
      <c r="K750" s="4"/>
      <c r="L750" s="4"/>
      <c r="M750" s="4"/>
      <c r="N750" s="4"/>
      <c r="O750" s="4"/>
      <c r="P750" s="4"/>
    </row>
    <row r="751" spans="1:16" ht="15" customHeight="1">
      <c r="A751" s="4"/>
      <c r="B751" s="4"/>
      <c r="C751" s="4"/>
      <c r="D751" s="4"/>
      <c r="K751" s="4"/>
      <c r="L751" s="4"/>
      <c r="M751" s="4"/>
      <c r="N751" s="4"/>
      <c r="O751" s="4"/>
      <c r="P751" s="4"/>
    </row>
    <row r="752" spans="1:16" ht="15" customHeight="1">
      <c r="A752" s="4"/>
      <c r="B752" s="4"/>
      <c r="C752" s="4"/>
      <c r="D752" s="4"/>
      <c r="K752" s="4"/>
      <c r="L752" s="4"/>
      <c r="M752" s="4"/>
      <c r="N752" s="4"/>
      <c r="O752" s="4"/>
      <c r="P752" s="4"/>
    </row>
    <row r="753" spans="1:16" ht="15" customHeight="1">
      <c r="A753" s="4"/>
      <c r="B753" s="4"/>
      <c r="C753" s="4"/>
      <c r="D753" s="4"/>
      <c r="K753" s="4"/>
      <c r="L753" s="4"/>
      <c r="M753" s="4"/>
      <c r="N753" s="4"/>
      <c r="O753" s="4"/>
      <c r="P753" s="4"/>
    </row>
    <row r="754" spans="1:16" ht="15" customHeight="1">
      <c r="A754" s="4"/>
      <c r="B754" s="4"/>
      <c r="C754" s="4"/>
      <c r="D754" s="4"/>
      <c r="K754" s="4"/>
      <c r="L754" s="4"/>
      <c r="M754" s="4"/>
      <c r="N754" s="4"/>
      <c r="O754" s="4"/>
      <c r="P754" s="4"/>
    </row>
    <row r="755" spans="1:16" ht="15" customHeight="1">
      <c r="A755" s="4"/>
      <c r="B755" s="4"/>
      <c r="C755" s="4"/>
      <c r="D755" s="4"/>
      <c r="K755" s="4"/>
      <c r="L755" s="4"/>
      <c r="M755" s="4"/>
      <c r="N755" s="4"/>
      <c r="O755" s="4"/>
      <c r="P755" s="4"/>
    </row>
    <row r="756" spans="1:16" ht="15" customHeight="1">
      <c r="A756" s="4"/>
      <c r="B756" s="4"/>
      <c r="C756" s="4"/>
      <c r="D756" s="4"/>
      <c r="K756" s="4"/>
      <c r="L756" s="4"/>
      <c r="M756" s="4"/>
      <c r="N756" s="4"/>
      <c r="O756" s="4"/>
      <c r="P756" s="4"/>
    </row>
    <row r="757" spans="1:16" ht="15" customHeight="1">
      <c r="A757" s="4"/>
      <c r="B757" s="4"/>
      <c r="C757" s="4"/>
      <c r="D757" s="4"/>
      <c r="K757" s="4"/>
      <c r="L757" s="4"/>
      <c r="M757" s="4"/>
      <c r="N757" s="4"/>
      <c r="O757" s="4"/>
      <c r="P757" s="4"/>
    </row>
    <row r="758" spans="1:16" ht="15" customHeight="1">
      <c r="A758" s="4"/>
      <c r="B758" s="4"/>
      <c r="C758" s="4"/>
      <c r="D758" s="4"/>
      <c r="K758" s="4"/>
      <c r="L758" s="4"/>
      <c r="M758" s="4"/>
      <c r="N758" s="4"/>
      <c r="O758" s="4"/>
      <c r="P758" s="4"/>
    </row>
    <row r="759" spans="1:16" ht="15" customHeight="1">
      <c r="A759" s="4"/>
      <c r="B759" s="4"/>
      <c r="C759" s="4"/>
      <c r="D759" s="4"/>
      <c r="K759" s="4"/>
      <c r="L759" s="4"/>
      <c r="M759" s="4"/>
      <c r="N759" s="4"/>
      <c r="O759" s="4"/>
      <c r="P759" s="4"/>
    </row>
    <row r="760" spans="1:16" ht="15" customHeight="1">
      <c r="A760" s="4"/>
      <c r="B760" s="4"/>
      <c r="C760" s="4"/>
      <c r="D760" s="4"/>
      <c r="K760" s="4"/>
      <c r="L760" s="4"/>
      <c r="M760" s="4"/>
      <c r="N760" s="4"/>
      <c r="O760" s="4"/>
      <c r="P760" s="4"/>
    </row>
    <row r="761" spans="1:16" ht="15" customHeight="1">
      <c r="A761" s="4"/>
      <c r="B761" s="4"/>
      <c r="C761" s="4"/>
      <c r="D761" s="4"/>
      <c r="K761" s="4"/>
      <c r="L761" s="4"/>
      <c r="M761" s="4"/>
      <c r="N761" s="4"/>
      <c r="O761" s="4"/>
      <c r="P761" s="4"/>
    </row>
    <row r="762" spans="1:16" ht="15" customHeight="1">
      <c r="A762" s="4"/>
      <c r="B762" s="4"/>
      <c r="C762" s="4"/>
      <c r="D762" s="4"/>
      <c r="K762" s="4"/>
      <c r="L762" s="4"/>
      <c r="M762" s="4"/>
      <c r="N762" s="4"/>
      <c r="O762" s="4"/>
      <c r="P762" s="4"/>
    </row>
    <row r="763" spans="1:16" ht="15" customHeight="1">
      <c r="A763" s="4"/>
      <c r="B763" s="4"/>
      <c r="C763" s="4"/>
      <c r="D763" s="4"/>
      <c r="K763" s="4"/>
      <c r="L763" s="4"/>
      <c r="M763" s="4"/>
      <c r="N763" s="4"/>
      <c r="O763" s="4"/>
      <c r="P763" s="4"/>
    </row>
    <row r="764" spans="1:16" ht="15" customHeight="1">
      <c r="A764" s="4"/>
      <c r="B764" s="4"/>
      <c r="C764" s="4"/>
      <c r="D764" s="4"/>
      <c r="K764" s="4"/>
      <c r="L764" s="4"/>
      <c r="M764" s="4"/>
      <c r="N764" s="4"/>
      <c r="O764" s="4"/>
      <c r="P764" s="4"/>
    </row>
    <row r="765" spans="1:16" ht="15" customHeight="1">
      <c r="A765" s="4"/>
      <c r="B765" s="4"/>
      <c r="C765" s="4"/>
      <c r="D765" s="4"/>
      <c r="K765" s="4"/>
      <c r="L765" s="4"/>
      <c r="M765" s="4"/>
      <c r="N765" s="4"/>
      <c r="O765" s="4"/>
      <c r="P765" s="4"/>
    </row>
    <row r="766" spans="1:16" ht="15" customHeight="1">
      <c r="A766" s="4"/>
      <c r="B766" s="4"/>
      <c r="C766" s="4"/>
      <c r="D766" s="4"/>
      <c r="K766" s="4"/>
      <c r="L766" s="4"/>
      <c r="M766" s="4"/>
      <c r="N766" s="4"/>
      <c r="O766" s="4"/>
      <c r="P766" s="4"/>
    </row>
    <row r="767" spans="1:16" ht="15" customHeight="1">
      <c r="A767" s="4"/>
      <c r="B767" s="4"/>
      <c r="C767" s="4"/>
      <c r="D767" s="4"/>
      <c r="K767" s="4"/>
      <c r="L767" s="4"/>
      <c r="M767" s="4"/>
      <c r="N767" s="4"/>
      <c r="O767" s="4"/>
      <c r="P767" s="4"/>
    </row>
    <row r="768" spans="1:16" ht="15" customHeight="1">
      <c r="A768" s="4"/>
      <c r="B768" s="4"/>
      <c r="C768" s="4"/>
      <c r="D768" s="4"/>
      <c r="K768" s="4"/>
      <c r="L768" s="4"/>
      <c r="M768" s="4"/>
      <c r="N768" s="4"/>
      <c r="O768" s="4"/>
      <c r="P768" s="4"/>
    </row>
    <row r="769" spans="1:16" ht="15" customHeight="1">
      <c r="A769" s="4"/>
      <c r="B769" s="4"/>
      <c r="C769" s="4"/>
      <c r="D769" s="4"/>
      <c r="K769" s="4"/>
      <c r="L769" s="4"/>
      <c r="M769" s="4"/>
      <c r="N769" s="4"/>
      <c r="O769" s="4"/>
      <c r="P769" s="4"/>
    </row>
    <row r="770" spans="1:16" ht="15" customHeight="1">
      <c r="A770" s="4"/>
      <c r="B770" s="4"/>
      <c r="C770" s="4"/>
      <c r="D770" s="4"/>
      <c r="K770" s="4"/>
      <c r="L770" s="4"/>
      <c r="M770" s="4"/>
      <c r="N770" s="4"/>
      <c r="O770" s="4"/>
      <c r="P770" s="4"/>
    </row>
    <row r="771" spans="1:16" ht="15" customHeight="1">
      <c r="A771" s="4"/>
      <c r="B771" s="4"/>
      <c r="C771" s="4"/>
      <c r="D771" s="4"/>
      <c r="K771" s="4"/>
      <c r="L771" s="4"/>
      <c r="M771" s="4"/>
      <c r="N771" s="4"/>
      <c r="O771" s="4"/>
      <c r="P771" s="4"/>
    </row>
    <row r="772" spans="1:16" ht="15" customHeight="1">
      <c r="A772" s="4"/>
      <c r="B772" s="4"/>
      <c r="C772" s="4"/>
      <c r="D772" s="4"/>
      <c r="K772" s="4"/>
      <c r="L772" s="4"/>
      <c r="M772" s="4"/>
      <c r="N772" s="4"/>
      <c r="O772" s="4"/>
      <c r="P772" s="4"/>
    </row>
    <row r="773" spans="1:16" ht="15" customHeight="1">
      <c r="A773" s="4"/>
      <c r="B773" s="4"/>
      <c r="C773" s="4"/>
      <c r="D773" s="4"/>
      <c r="K773" s="4"/>
      <c r="L773" s="4"/>
      <c r="M773" s="4"/>
      <c r="N773" s="4"/>
      <c r="O773" s="4"/>
      <c r="P773" s="4"/>
    </row>
    <row r="774" spans="1:16" ht="15" customHeight="1">
      <c r="A774" s="4"/>
      <c r="B774" s="4"/>
      <c r="C774" s="4"/>
      <c r="D774" s="4"/>
      <c r="K774" s="4"/>
      <c r="L774" s="4"/>
      <c r="M774" s="4"/>
      <c r="N774" s="4"/>
      <c r="O774" s="4"/>
      <c r="P774" s="4"/>
    </row>
    <row r="775" spans="1:16" ht="15" customHeight="1">
      <c r="A775" s="4"/>
      <c r="B775" s="4"/>
      <c r="C775" s="4"/>
      <c r="D775" s="4"/>
      <c r="K775" s="4"/>
      <c r="L775" s="4"/>
      <c r="M775" s="4"/>
      <c r="N775" s="4"/>
      <c r="O775" s="4"/>
      <c r="P775" s="4"/>
    </row>
    <row r="776" spans="1:16" ht="15" customHeight="1">
      <c r="A776" s="4"/>
      <c r="B776" s="4"/>
      <c r="C776" s="4"/>
      <c r="D776" s="4"/>
      <c r="K776" s="4"/>
      <c r="L776" s="4"/>
      <c r="M776" s="4"/>
      <c r="N776" s="4"/>
      <c r="O776" s="4"/>
      <c r="P776" s="4"/>
    </row>
    <row r="777" spans="1:16" ht="15" customHeight="1">
      <c r="A777" s="4"/>
      <c r="B777" s="4"/>
      <c r="C777" s="4"/>
      <c r="D777" s="4"/>
      <c r="K777" s="4"/>
      <c r="L777" s="4"/>
      <c r="M777" s="4"/>
      <c r="N777" s="4"/>
      <c r="O777" s="4"/>
      <c r="P777" s="4"/>
    </row>
    <row r="778" spans="1:16" ht="15" customHeight="1">
      <c r="A778" s="4"/>
      <c r="B778" s="4"/>
      <c r="C778" s="4"/>
      <c r="D778" s="4"/>
      <c r="K778" s="4"/>
      <c r="L778" s="4"/>
      <c r="M778" s="4"/>
      <c r="N778" s="4"/>
      <c r="O778" s="4"/>
      <c r="P778" s="4"/>
    </row>
    <row r="779" spans="1:16" ht="15" customHeight="1">
      <c r="A779" s="4"/>
      <c r="B779" s="4"/>
      <c r="C779" s="4"/>
      <c r="D779" s="4"/>
      <c r="K779" s="4"/>
      <c r="L779" s="4"/>
      <c r="M779" s="4"/>
      <c r="N779" s="4"/>
      <c r="O779" s="4"/>
      <c r="P779" s="4"/>
    </row>
    <row r="780" spans="1:16" ht="15" customHeight="1">
      <c r="A780" s="4"/>
      <c r="B780" s="4"/>
      <c r="C780" s="4"/>
      <c r="D780" s="4"/>
      <c r="K780" s="4"/>
      <c r="L780" s="4"/>
      <c r="M780" s="4"/>
      <c r="N780" s="4"/>
      <c r="O780" s="4"/>
      <c r="P780" s="4"/>
    </row>
    <row r="781" spans="1:16" ht="15" customHeight="1">
      <c r="A781" s="4"/>
      <c r="B781" s="4"/>
      <c r="C781" s="4"/>
      <c r="D781" s="4"/>
      <c r="K781" s="4"/>
      <c r="L781" s="4"/>
      <c r="M781" s="4"/>
      <c r="N781" s="4"/>
      <c r="O781" s="4"/>
      <c r="P781" s="4"/>
    </row>
    <row r="782" spans="1:16" ht="15" customHeight="1">
      <c r="A782" s="4"/>
      <c r="B782" s="4"/>
      <c r="C782" s="4"/>
      <c r="D782" s="4"/>
      <c r="K782" s="4"/>
      <c r="L782" s="4"/>
      <c r="M782" s="4"/>
      <c r="N782" s="4"/>
      <c r="O782" s="4"/>
      <c r="P782" s="4"/>
    </row>
    <row r="783" spans="1:16" ht="15" customHeight="1">
      <c r="A783" s="4"/>
      <c r="B783" s="4"/>
      <c r="C783" s="4"/>
      <c r="D783" s="4"/>
      <c r="K783" s="4"/>
      <c r="L783" s="4"/>
      <c r="M783" s="4"/>
      <c r="N783" s="4"/>
      <c r="O783" s="4"/>
      <c r="P783" s="4"/>
    </row>
    <row r="784" spans="1:16" ht="15" customHeight="1">
      <c r="A784" s="4"/>
      <c r="B784" s="4"/>
      <c r="C784" s="4"/>
      <c r="D784" s="4"/>
      <c r="K784" s="4"/>
      <c r="L784" s="4"/>
      <c r="M784" s="4"/>
      <c r="N784" s="4"/>
      <c r="O784" s="4"/>
      <c r="P784" s="4"/>
    </row>
    <row r="785" spans="1:16" ht="15" customHeight="1">
      <c r="A785" s="4"/>
      <c r="B785" s="4"/>
      <c r="C785" s="4"/>
      <c r="D785" s="4"/>
      <c r="K785" s="4"/>
      <c r="L785" s="4"/>
      <c r="M785" s="4"/>
      <c r="N785" s="4"/>
      <c r="O785" s="4"/>
      <c r="P785" s="4"/>
    </row>
    <row r="786" spans="1:16" ht="15" customHeight="1">
      <c r="A786" s="4"/>
      <c r="B786" s="4"/>
      <c r="C786" s="4"/>
      <c r="D786" s="4"/>
      <c r="K786" s="4"/>
      <c r="L786" s="4"/>
      <c r="M786" s="4"/>
      <c r="N786" s="4"/>
      <c r="O786" s="4"/>
      <c r="P786" s="4"/>
    </row>
    <row r="787" spans="1:16" ht="15" customHeight="1">
      <c r="A787" s="4"/>
      <c r="B787" s="4"/>
      <c r="C787" s="4"/>
      <c r="D787" s="4"/>
      <c r="K787" s="4"/>
      <c r="L787" s="4"/>
      <c r="M787" s="4"/>
      <c r="N787" s="4"/>
      <c r="O787" s="4"/>
      <c r="P787" s="4"/>
    </row>
    <row r="788" spans="1:16" ht="15" customHeight="1">
      <c r="A788" s="4"/>
      <c r="B788" s="4"/>
      <c r="C788" s="4"/>
      <c r="D788" s="4"/>
      <c r="K788" s="4"/>
      <c r="L788" s="4"/>
      <c r="M788" s="4"/>
      <c r="N788" s="4"/>
      <c r="O788" s="4"/>
      <c r="P788" s="4"/>
    </row>
    <row r="789" spans="1:16" ht="15" customHeight="1">
      <c r="A789" s="4"/>
      <c r="B789" s="4"/>
      <c r="C789" s="4"/>
      <c r="D789" s="4"/>
      <c r="K789" s="4"/>
      <c r="L789" s="4"/>
      <c r="M789" s="4"/>
      <c r="N789" s="4"/>
      <c r="O789" s="4"/>
      <c r="P789" s="4"/>
    </row>
    <row r="790" spans="1:16" ht="15" customHeight="1">
      <c r="A790" s="4"/>
      <c r="B790" s="4"/>
      <c r="C790" s="4"/>
      <c r="D790" s="4"/>
      <c r="K790" s="4"/>
      <c r="L790" s="4"/>
      <c r="M790" s="4"/>
      <c r="N790" s="4"/>
      <c r="O790" s="4"/>
      <c r="P790" s="4"/>
    </row>
    <row r="791" spans="1:16" ht="15" customHeight="1">
      <c r="A791" s="4"/>
      <c r="B791" s="4"/>
      <c r="C791" s="4"/>
      <c r="D791" s="4"/>
      <c r="K791" s="4"/>
      <c r="L791" s="4"/>
      <c r="M791" s="4"/>
      <c r="N791" s="4"/>
      <c r="O791" s="4"/>
      <c r="P791" s="4"/>
    </row>
    <row r="792" spans="1:16" ht="15" customHeight="1">
      <c r="A792" s="4"/>
      <c r="B792" s="4"/>
      <c r="C792" s="4"/>
      <c r="D792" s="4"/>
      <c r="K792" s="4"/>
      <c r="L792" s="4"/>
      <c r="M792" s="4"/>
      <c r="N792" s="4"/>
      <c r="O792" s="4"/>
      <c r="P792" s="4"/>
    </row>
    <row r="793" spans="1:16" ht="15" customHeight="1">
      <c r="A793" s="4"/>
      <c r="B793" s="4"/>
      <c r="C793" s="4"/>
      <c r="D793" s="4"/>
      <c r="K793" s="4"/>
      <c r="L793" s="4"/>
      <c r="M793" s="4"/>
      <c r="N793" s="4"/>
      <c r="O793" s="4"/>
      <c r="P793" s="4"/>
    </row>
    <row r="794" spans="1:16" ht="15" customHeight="1">
      <c r="A794" s="4"/>
      <c r="B794" s="4"/>
      <c r="C794" s="4"/>
      <c r="D794" s="4"/>
      <c r="K794" s="4"/>
      <c r="L794" s="4"/>
      <c r="M794" s="4"/>
      <c r="N794" s="4"/>
      <c r="O794" s="4"/>
      <c r="P794" s="4"/>
    </row>
    <row r="795" spans="1:16" ht="15" customHeight="1">
      <c r="A795" s="4"/>
      <c r="B795" s="4"/>
      <c r="C795" s="4"/>
      <c r="D795" s="4"/>
      <c r="K795" s="4"/>
      <c r="L795" s="4"/>
      <c r="M795" s="4"/>
      <c r="N795" s="4"/>
      <c r="O795" s="4"/>
      <c r="P795" s="4"/>
    </row>
    <row r="796" spans="1:16" ht="15" customHeight="1">
      <c r="A796" s="4"/>
      <c r="B796" s="4"/>
      <c r="C796" s="4"/>
      <c r="D796" s="4"/>
      <c r="K796" s="4"/>
      <c r="L796" s="4"/>
      <c r="M796" s="4"/>
      <c r="N796" s="4"/>
      <c r="O796" s="4"/>
      <c r="P796" s="4"/>
    </row>
    <row r="797" spans="1:16" ht="15" customHeight="1">
      <c r="A797" s="4"/>
      <c r="B797" s="4"/>
      <c r="C797" s="4"/>
      <c r="D797" s="4"/>
      <c r="K797" s="4"/>
      <c r="L797" s="4"/>
      <c r="M797" s="4"/>
      <c r="N797" s="4"/>
      <c r="O797" s="4"/>
      <c r="P797" s="4"/>
    </row>
    <row r="798" spans="1:16" ht="15" customHeight="1">
      <c r="A798" s="4"/>
      <c r="B798" s="4"/>
      <c r="C798" s="4"/>
      <c r="D798" s="4"/>
      <c r="K798" s="4"/>
      <c r="L798" s="4"/>
      <c r="M798" s="4"/>
      <c r="N798" s="4"/>
      <c r="O798" s="4"/>
      <c r="P798" s="4"/>
    </row>
    <row r="799" spans="1:16" ht="15" customHeight="1">
      <c r="A799" s="4"/>
      <c r="B799" s="4"/>
      <c r="C799" s="4"/>
      <c r="D799" s="4"/>
      <c r="K799" s="4"/>
      <c r="L799" s="4"/>
      <c r="M799" s="4"/>
      <c r="N799" s="4"/>
      <c r="O799" s="4"/>
      <c r="P799" s="4"/>
    </row>
    <row r="800" spans="1:16" ht="15" customHeight="1">
      <c r="A800" s="4"/>
      <c r="B800" s="4"/>
      <c r="C800" s="4"/>
      <c r="D800" s="4"/>
      <c r="K800" s="4"/>
      <c r="L800" s="4"/>
      <c r="M800" s="4"/>
      <c r="N800" s="4"/>
      <c r="O800" s="4"/>
      <c r="P800" s="4"/>
    </row>
    <row r="801" spans="1:16" ht="15" customHeight="1">
      <c r="A801" s="4"/>
      <c r="B801" s="4"/>
      <c r="C801" s="4"/>
      <c r="D801" s="4"/>
      <c r="K801" s="4"/>
      <c r="L801" s="4"/>
      <c r="M801" s="4"/>
      <c r="N801" s="4"/>
      <c r="O801" s="4"/>
      <c r="P801" s="4"/>
    </row>
    <row r="802" spans="1:16" ht="15" customHeight="1">
      <c r="A802" s="4"/>
      <c r="B802" s="4"/>
      <c r="C802" s="4"/>
      <c r="D802" s="4"/>
      <c r="K802" s="4"/>
      <c r="L802" s="4"/>
      <c r="M802" s="4"/>
      <c r="N802" s="4"/>
      <c r="O802" s="4"/>
      <c r="P802" s="4"/>
    </row>
    <row r="803" spans="1:16" ht="15" customHeight="1">
      <c r="A803" s="4"/>
      <c r="B803" s="4"/>
      <c r="C803" s="4"/>
      <c r="D803" s="4"/>
      <c r="K803" s="4"/>
      <c r="L803" s="4"/>
      <c r="M803" s="4"/>
      <c r="N803" s="4"/>
      <c r="O803" s="4"/>
      <c r="P803" s="4"/>
    </row>
    <row r="804" spans="1:16" ht="15" customHeight="1">
      <c r="A804" s="4"/>
      <c r="B804" s="4"/>
      <c r="C804" s="4"/>
      <c r="D804" s="4"/>
      <c r="K804" s="4"/>
      <c r="L804" s="4"/>
      <c r="M804" s="4"/>
      <c r="N804" s="4"/>
      <c r="O804" s="4"/>
      <c r="P804" s="4"/>
    </row>
    <row r="805" spans="1:16" ht="15" customHeight="1">
      <c r="A805" s="4"/>
      <c r="B805" s="4"/>
      <c r="C805" s="4"/>
      <c r="D805" s="4"/>
      <c r="K805" s="4"/>
      <c r="L805" s="4"/>
      <c r="M805" s="4"/>
      <c r="N805" s="4"/>
      <c r="O805" s="4"/>
      <c r="P805" s="4"/>
    </row>
    <row r="806" spans="1:16" ht="15" customHeight="1">
      <c r="A806" s="4"/>
      <c r="B806" s="4"/>
      <c r="C806" s="4"/>
      <c r="D806" s="4"/>
      <c r="K806" s="4"/>
      <c r="L806" s="4"/>
      <c r="M806" s="4"/>
      <c r="N806" s="4"/>
      <c r="O806" s="4"/>
      <c r="P806" s="4"/>
    </row>
    <row r="807" spans="1:16" ht="15" customHeight="1">
      <c r="A807" s="4"/>
      <c r="B807" s="4"/>
      <c r="C807" s="4"/>
      <c r="D807" s="4"/>
      <c r="K807" s="4"/>
      <c r="L807" s="4"/>
      <c r="M807" s="4"/>
      <c r="N807" s="4"/>
      <c r="O807" s="4"/>
      <c r="P807" s="4"/>
    </row>
    <row r="808" spans="1:16" ht="15" customHeight="1">
      <c r="A808" s="4"/>
      <c r="B808" s="4"/>
      <c r="C808" s="4"/>
      <c r="D808" s="4"/>
      <c r="K808" s="4"/>
      <c r="L808" s="4"/>
      <c r="M808" s="4"/>
      <c r="N808" s="4"/>
      <c r="O808" s="4"/>
      <c r="P808" s="4"/>
    </row>
    <row r="809" spans="1:16" ht="15" customHeight="1">
      <c r="A809" s="4"/>
      <c r="B809" s="4"/>
      <c r="C809" s="4"/>
      <c r="D809" s="4"/>
      <c r="K809" s="4"/>
      <c r="L809" s="4"/>
      <c r="M809" s="4"/>
      <c r="N809" s="4"/>
      <c r="O809" s="4"/>
      <c r="P809" s="4"/>
    </row>
    <row r="810" spans="1:16" ht="15" customHeight="1">
      <c r="A810" s="4"/>
      <c r="B810" s="4"/>
      <c r="C810" s="4"/>
      <c r="D810" s="4"/>
      <c r="K810" s="4"/>
      <c r="L810" s="4"/>
      <c r="M810" s="4"/>
      <c r="N810" s="4"/>
      <c r="O810" s="4"/>
      <c r="P810" s="4"/>
    </row>
    <row r="811" spans="1:16" ht="15" customHeight="1">
      <c r="A811" s="4"/>
      <c r="B811" s="4"/>
      <c r="C811" s="4"/>
      <c r="D811" s="4"/>
      <c r="K811" s="4"/>
      <c r="L811" s="4"/>
      <c r="M811" s="4"/>
      <c r="N811" s="4"/>
      <c r="O811" s="4"/>
      <c r="P811" s="4"/>
    </row>
    <row r="812" spans="1:16" ht="15" customHeight="1">
      <c r="A812" s="4"/>
      <c r="B812" s="4"/>
      <c r="C812" s="4"/>
      <c r="D812" s="4"/>
      <c r="K812" s="4"/>
      <c r="L812" s="4"/>
      <c r="M812" s="4"/>
      <c r="N812" s="4"/>
      <c r="O812" s="4"/>
      <c r="P812" s="4"/>
    </row>
    <row r="813" spans="1:16" ht="15" customHeight="1">
      <c r="A813" s="4"/>
      <c r="B813" s="4"/>
      <c r="C813" s="4"/>
      <c r="D813" s="4"/>
      <c r="K813" s="4"/>
      <c r="L813" s="4"/>
      <c r="M813" s="4"/>
      <c r="N813" s="4"/>
      <c r="O813" s="4"/>
      <c r="P813" s="4"/>
    </row>
    <row r="814" spans="1:16" ht="15" customHeight="1">
      <c r="A814" s="4"/>
      <c r="B814" s="4"/>
      <c r="C814" s="4"/>
      <c r="D814" s="4"/>
      <c r="K814" s="4"/>
      <c r="L814" s="4"/>
      <c r="M814" s="4"/>
      <c r="N814" s="4"/>
      <c r="O814" s="4"/>
      <c r="P814" s="4"/>
    </row>
    <row r="815" spans="1:16" ht="15" customHeight="1">
      <c r="A815" s="4"/>
      <c r="B815" s="4"/>
      <c r="C815" s="4"/>
      <c r="D815" s="4"/>
      <c r="K815" s="4"/>
      <c r="L815" s="4"/>
      <c r="M815" s="4"/>
      <c r="N815" s="4"/>
      <c r="O815" s="4"/>
      <c r="P815" s="4"/>
    </row>
    <row r="816" spans="1:16" ht="15" customHeight="1">
      <c r="A816" s="4"/>
      <c r="B816" s="4"/>
      <c r="C816" s="4"/>
      <c r="D816" s="4"/>
      <c r="K816" s="4"/>
      <c r="L816" s="4"/>
      <c r="M816" s="4"/>
      <c r="N816" s="4"/>
      <c r="O816" s="4"/>
      <c r="P816" s="4"/>
    </row>
    <row r="817" spans="1:16" ht="15" customHeight="1">
      <c r="A817" s="4"/>
      <c r="B817" s="4"/>
      <c r="C817" s="4"/>
      <c r="D817" s="4"/>
      <c r="K817" s="4"/>
      <c r="L817" s="4"/>
      <c r="M817" s="4"/>
      <c r="N817" s="4"/>
      <c r="O817" s="4"/>
      <c r="P817" s="4"/>
    </row>
    <row r="818" spans="1:16" ht="15" customHeight="1">
      <c r="A818" s="4"/>
      <c r="B818" s="4"/>
      <c r="C818" s="4"/>
      <c r="D818" s="4"/>
      <c r="K818" s="4"/>
      <c r="L818" s="4"/>
      <c r="M818" s="4"/>
      <c r="N818" s="4"/>
      <c r="O818" s="4"/>
      <c r="P818" s="4"/>
    </row>
    <row r="819" spans="1:16" ht="15" customHeight="1">
      <c r="A819" s="4"/>
      <c r="B819" s="4"/>
      <c r="C819" s="4"/>
      <c r="D819" s="4"/>
      <c r="K819" s="4"/>
      <c r="L819" s="4"/>
      <c r="M819" s="4"/>
      <c r="N819" s="4"/>
      <c r="O819" s="4"/>
      <c r="P819" s="4"/>
    </row>
    <row r="820" spans="1:16" ht="15" customHeight="1">
      <c r="A820" s="4"/>
      <c r="B820" s="4"/>
      <c r="C820" s="4"/>
      <c r="D820" s="4"/>
      <c r="K820" s="4"/>
      <c r="L820" s="4"/>
      <c r="M820" s="4"/>
      <c r="N820" s="4"/>
      <c r="O820" s="4"/>
      <c r="P820" s="4"/>
    </row>
    <row r="821" spans="1:16" ht="15" customHeight="1">
      <c r="A821" s="4"/>
      <c r="B821" s="4"/>
      <c r="C821" s="4"/>
      <c r="D821" s="4"/>
      <c r="K821" s="4"/>
      <c r="L821" s="4"/>
      <c r="M821" s="4"/>
      <c r="N821" s="4"/>
      <c r="O821" s="4"/>
      <c r="P821" s="4"/>
    </row>
    <row r="822" spans="1:16" ht="15" customHeight="1">
      <c r="A822" s="4"/>
      <c r="B822" s="4"/>
      <c r="C822" s="4"/>
      <c r="D822" s="4"/>
      <c r="K822" s="4"/>
      <c r="L822" s="4"/>
      <c r="M822" s="4"/>
      <c r="N822" s="4"/>
      <c r="O822" s="4"/>
      <c r="P822" s="4"/>
    </row>
    <row r="823" spans="1:16" ht="15" customHeight="1">
      <c r="A823" s="4"/>
      <c r="B823" s="4"/>
      <c r="C823" s="4"/>
      <c r="D823" s="4"/>
      <c r="K823" s="4"/>
      <c r="L823" s="4"/>
      <c r="M823" s="4"/>
      <c r="N823" s="4"/>
      <c r="O823" s="4"/>
      <c r="P823" s="4"/>
    </row>
    <row r="824" spans="1:16" ht="15" customHeight="1">
      <c r="A824" s="4"/>
      <c r="B824" s="4"/>
      <c r="C824" s="4"/>
      <c r="D824" s="4"/>
      <c r="K824" s="4"/>
      <c r="L824" s="4"/>
      <c r="M824" s="4"/>
      <c r="N824" s="4"/>
      <c r="O824" s="4"/>
      <c r="P824" s="4"/>
    </row>
    <row r="825" spans="1:16" ht="15" customHeight="1">
      <c r="A825" s="4"/>
      <c r="B825" s="4"/>
      <c r="C825" s="4"/>
      <c r="D825" s="4"/>
      <c r="K825" s="4"/>
      <c r="L825" s="4"/>
      <c r="M825" s="4"/>
      <c r="N825" s="4"/>
      <c r="O825" s="4"/>
      <c r="P825" s="4"/>
    </row>
    <row r="826" spans="1:16" ht="15" customHeight="1">
      <c r="A826" s="4"/>
      <c r="B826" s="4"/>
      <c r="C826" s="4"/>
      <c r="D826" s="4"/>
      <c r="K826" s="4"/>
      <c r="L826" s="4"/>
      <c r="M826" s="4"/>
      <c r="N826" s="4"/>
      <c r="O826" s="4"/>
      <c r="P826" s="4"/>
    </row>
    <row r="827" spans="1:16" ht="15" customHeight="1">
      <c r="A827" s="4"/>
      <c r="B827" s="4"/>
      <c r="C827" s="4"/>
      <c r="D827" s="4"/>
      <c r="K827" s="4"/>
      <c r="L827" s="4"/>
      <c r="M827" s="4"/>
      <c r="N827" s="4"/>
      <c r="O827" s="4"/>
      <c r="P827" s="4"/>
    </row>
    <row r="828" spans="1:16" ht="15" customHeight="1">
      <c r="A828" s="4"/>
      <c r="B828" s="4"/>
      <c r="C828" s="4"/>
      <c r="D828" s="4"/>
      <c r="K828" s="4"/>
      <c r="L828" s="4"/>
      <c r="M828" s="4"/>
      <c r="N828" s="4"/>
      <c r="O828" s="4"/>
      <c r="P828" s="4"/>
    </row>
    <row r="829" spans="1:16" ht="15" customHeight="1">
      <c r="A829" s="4"/>
      <c r="B829" s="4"/>
      <c r="C829" s="4"/>
      <c r="D829" s="4"/>
      <c r="K829" s="4"/>
      <c r="L829" s="4"/>
      <c r="M829" s="4"/>
      <c r="N829" s="4"/>
      <c r="O829" s="4"/>
      <c r="P829" s="4"/>
    </row>
    <row r="830" spans="1:16" ht="15" customHeight="1">
      <c r="A830" s="4"/>
      <c r="B830" s="4"/>
      <c r="C830" s="4"/>
      <c r="D830" s="4"/>
      <c r="K830" s="4"/>
      <c r="L830" s="4"/>
      <c r="M830" s="4"/>
      <c r="N830" s="4"/>
      <c r="O830" s="4"/>
      <c r="P830" s="4"/>
    </row>
    <row r="831" spans="1:16" ht="15" customHeight="1">
      <c r="A831" s="4"/>
      <c r="B831" s="4"/>
      <c r="C831" s="4"/>
      <c r="D831" s="4"/>
      <c r="K831" s="4"/>
      <c r="L831" s="4"/>
      <c r="M831" s="4"/>
      <c r="N831" s="4"/>
      <c r="O831" s="4"/>
      <c r="P831" s="4"/>
    </row>
    <row r="832" spans="1:16" ht="15" customHeight="1">
      <c r="A832" s="4"/>
      <c r="B832" s="4"/>
      <c r="C832" s="4"/>
      <c r="D832" s="4"/>
      <c r="K832" s="4"/>
      <c r="L832" s="4"/>
      <c r="M832" s="4"/>
      <c r="N832" s="4"/>
      <c r="O832" s="4"/>
      <c r="P832" s="4"/>
    </row>
    <row r="833" spans="1:16" ht="15" customHeight="1">
      <c r="A833" s="4"/>
      <c r="B833" s="4"/>
      <c r="C833" s="4"/>
      <c r="D833" s="4"/>
      <c r="K833" s="4"/>
      <c r="L833" s="4"/>
      <c r="M833" s="4"/>
      <c r="N833" s="4"/>
      <c r="O833" s="4"/>
      <c r="P833" s="4"/>
    </row>
    <row r="834" spans="1:16" ht="15" customHeight="1">
      <c r="A834" s="4"/>
      <c r="B834" s="4"/>
      <c r="C834" s="4"/>
      <c r="D834" s="4"/>
      <c r="K834" s="4"/>
      <c r="L834" s="4"/>
      <c r="M834" s="4"/>
      <c r="N834" s="4"/>
      <c r="O834" s="4"/>
      <c r="P834" s="4"/>
    </row>
    <row r="835" spans="1:16" ht="15" customHeight="1">
      <c r="A835" s="4"/>
      <c r="B835" s="4"/>
      <c r="C835" s="4"/>
      <c r="D835" s="4"/>
      <c r="K835" s="4"/>
      <c r="L835" s="4"/>
      <c r="M835" s="4"/>
      <c r="N835" s="4"/>
      <c r="O835" s="4"/>
      <c r="P835" s="4"/>
    </row>
    <row r="836" spans="1:16" ht="15" customHeight="1">
      <c r="A836" s="4"/>
      <c r="B836" s="4"/>
      <c r="C836" s="4"/>
      <c r="D836" s="4"/>
      <c r="K836" s="4"/>
      <c r="L836" s="4"/>
      <c r="M836" s="4"/>
      <c r="N836" s="4"/>
      <c r="O836" s="4"/>
      <c r="P836" s="4"/>
    </row>
    <row r="837" spans="1:16" ht="15" customHeight="1">
      <c r="A837" s="4"/>
      <c r="B837" s="4"/>
      <c r="C837" s="4"/>
      <c r="D837" s="4"/>
      <c r="K837" s="4"/>
      <c r="L837" s="4"/>
      <c r="M837" s="4"/>
      <c r="N837" s="4"/>
      <c r="O837" s="4"/>
      <c r="P837" s="4"/>
    </row>
    <row r="838" spans="1:16" ht="15" customHeight="1">
      <c r="A838" s="4"/>
      <c r="B838" s="4"/>
      <c r="C838" s="4"/>
      <c r="D838" s="4"/>
      <c r="K838" s="4"/>
      <c r="L838" s="4"/>
      <c r="M838" s="4"/>
      <c r="N838" s="4"/>
      <c r="O838" s="4"/>
      <c r="P838" s="4"/>
    </row>
    <row r="839" spans="1:16" ht="15" customHeight="1">
      <c r="A839" s="4"/>
      <c r="B839" s="4"/>
      <c r="C839" s="4"/>
      <c r="D839" s="4"/>
      <c r="K839" s="4"/>
      <c r="L839" s="4"/>
      <c r="M839" s="4"/>
      <c r="N839" s="4"/>
      <c r="O839" s="4"/>
      <c r="P839" s="4"/>
    </row>
    <row r="840" spans="1:16" ht="15" customHeight="1">
      <c r="A840" s="4"/>
      <c r="B840" s="4"/>
      <c r="C840" s="4"/>
      <c r="D840" s="4"/>
      <c r="K840" s="4"/>
      <c r="L840" s="4"/>
      <c r="M840" s="4"/>
      <c r="N840" s="4"/>
      <c r="O840" s="4"/>
      <c r="P840" s="4"/>
    </row>
    <row r="841" spans="1:16" ht="15" customHeight="1">
      <c r="A841" s="4"/>
      <c r="B841" s="4"/>
      <c r="C841" s="4"/>
      <c r="D841" s="4"/>
      <c r="K841" s="4"/>
      <c r="L841" s="4"/>
      <c r="M841" s="4"/>
      <c r="N841" s="4"/>
      <c r="O841" s="4"/>
      <c r="P841" s="4"/>
    </row>
    <row r="842" spans="1:16" ht="15" customHeight="1">
      <c r="A842" s="4"/>
      <c r="B842" s="4"/>
      <c r="C842" s="4"/>
      <c r="D842" s="4"/>
      <c r="K842" s="4"/>
      <c r="L842" s="4"/>
      <c r="M842" s="4"/>
      <c r="N842" s="4"/>
      <c r="O842" s="4"/>
      <c r="P842" s="4"/>
    </row>
    <row r="843" spans="1:16" ht="15" customHeight="1">
      <c r="A843" s="4"/>
      <c r="B843" s="4"/>
      <c r="C843" s="4"/>
      <c r="D843" s="4"/>
      <c r="K843" s="4"/>
      <c r="L843" s="4"/>
      <c r="M843" s="4"/>
      <c r="N843" s="4"/>
      <c r="O843" s="4"/>
      <c r="P843" s="4"/>
    </row>
    <row r="844" spans="1:16" ht="15" customHeight="1">
      <c r="A844" s="4"/>
      <c r="B844" s="4"/>
      <c r="C844" s="4"/>
      <c r="D844" s="4"/>
      <c r="K844" s="4"/>
      <c r="L844" s="4"/>
      <c r="M844" s="4"/>
      <c r="N844" s="4"/>
      <c r="O844" s="4"/>
      <c r="P844" s="4"/>
    </row>
    <row r="845" spans="1:16" ht="15" customHeight="1">
      <c r="A845" s="4"/>
      <c r="B845" s="4"/>
      <c r="C845" s="4"/>
      <c r="D845" s="4"/>
      <c r="K845" s="4"/>
      <c r="L845" s="4"/>
      <c r="M845" s="4"/>
      <c r="N845" s="4"/>
      <c r="O845" s="4"/>
      <c r="P845" s="4"/>
    </row>
    <row r="846" spans="1:16" ht="15" customHeight="1">
      <c r="A846" s="4"/>
      <c r="B846" s="4"/>
      <c r="C846" s="4"/>
      <c r="D846" s="4"/>
      <c r="K846" s="4"/>
      <c r="L846" s="4"/>
      <c r="M846" s="4"/>
      <c r="N846" s="4"/>
      <c r="O846" s="4"/>
      <c r="P846" s="4"/>
    </row>
    <row r="847" spans="1:16" ht="15" customHeight="1">
      <c r="A847" s="4"/>
      <c r="B847" s="4"/>
      <c r="C847" s="4"/>
      <c r="D847" s="4"/>
      <c r="K847" s="4"/>
      <c r="L847" s="4"/>
      <c r="M847" s="4"/>
      <c r="N847" s="4"/>
      <c r="O847" s="4"/>
      <c r="P847" s="4"/>
    </row>
    <row r="848" spans="1:16" ht="15" customHeight="1">
      <c r="A848" s="4"/>
      <c r="B848" s="4"/>
      <c r="C848" s="4"/>
      <c r="D848" s="4"/>
      <c r="K848" s="4"/>
      <c r="L848" s="4"/>
      <c r="M848" s="4"/>
      <c r="N848" s="4"/>
      <c r="O848" s="4"/>
      <c r="P848" s="4"/>
    </row>
    <row r="849" spans="1:16" ht="15" customHeight="1">
      <c r="A849" s="4"/>
      <c r="B849" s="4"/>
      <c r="C849" s="4"/>
      <c r="D849" s="4"/>
      <c r="K849" s="4"/>
      <c r="L849" s="4"/>
      <c r="M849" s="4"/>
      <c r="N849" s="4"/>
      <c r="O849" s="4"/>
      <c r="P849" s="4"/>
    </row>
    <row r="850" spans="1:16" ht="15" customHeight="1">
      <c r="A850" s="4"/>
      <c r="B850" s="4"/>
      <c r="C850" s="4"/>
      <c r="D850" s="4"/>
      <c r="K850" s="4"/>
      <c r="L850" s="4"/>
      <c r="M850" s="4"/>
      <c r="N850" s="4"/>
      <c r="O850" s="4"/>
      <c r="P850" s="4"/>
    </row>
    <row r="851" spans="1:16" ht="15" customHeight="1">
      <c r="A851" s="4"/>
      <c r="B851" s="4"/>
      <c r="C851" s="4"/>
      <c r="D851" s="4"/>
      <c r="K851" s="4"/>
      <c r="L851" s="4"/>
      <c r="M851" s="4"/>
      <c r="N851" s="4"/>
      <c r="O851" s="4"/>
      <c r="P851" s="4"/>
    </row>
    <row r="852" spans="1:16" ht="15" customHeight="1">
      <c r="A852" s="4"/>
      <c r="B852" s="4"/>
      <c r="C852" s="4"/>
      <c r="D852" s="4"/>
      <c r="K852" s="4"/>
      <c r="L852" s="4"/>
      <c r="M852" s="4"/>
      <c r="N852" s="4"/>
      <c r="O852" s="4"/>
      <c r="P852" s="4"/>
    </row>
    <row r="853" spans="1:16" ht="15" customHeight="1">
      <c r="A853" s="4"/>
      <c r="B853" s="4"/>
      <c r="C853" s="4"/>
      <c r="D853" s="4"/>
      <c r="K853" s="4"/>
      <c r="L853" s="4"/>
      <c r="M853" s="4"/>
      <c r="N853" s="4"/>
      <c r="O853" s="4"/>
      <c r="P853" s="4"/>
    </row>
    <row r="854" spans="1:16" ht="15" customHeight="1">
      <c r="A854" s="4"/>
      <c r="B854" s="4"/>
      <c r="C854" s="4"/>
      <c r="D854" s="4"/>
      <c r="K854" s="4"/>
      <c r="L854" s="4"/>
      <c r="M854" s="4"/>
      <c r="N854" s="4"/>
      <c r="O854" s="4"/>
      <c r="P854" s="4"/>
    </row>
    <row r="855" spans="1:16" ht="15" customHeight="1">
      <c r="A855" s="4"/>
      <c r="B855" s="4"/>
      <c r="C855" s="4"/>
      <c r="D855" s="4"/>
      <c r="K855" s="4"/>
      <c r="L855" s="4"/>
      <c r="M855" s="4"/>
      <c r="N855" s="4"/>
      <c r="O855" s="4"/>
      <c r="P855" s="4"/>
    </row>
    <row r="856" spans="1:16" ht="15" customHeight="1">
      <c r="A856" s="4"/>
      <c r="B856" s="4"/>
      <c r="C856" s="4"/>
      <c r="D856" s="4"/>
      <c r="K856" s="4"/>
      <c r="L856" s="4"/>
      <c r="M856" s="4"/>
      <c r="N856" s="4"/>
      <c r="O856" s="4"/>
      <c r="P856" s="4"/>
    </row>
    <row r="857" spans="1:16" ht="15" customHeight="1">
      <c r="A857" s="4"/>
      <c r="B857" s="4"/>
      <c r="C857" s="4"/>
      <c r="D857" s="4"/>
      <c r="K857" s="4"/>
      <c r="L857" s="4"/>
      <c r="M857" s="4"/>
      <c r="N857" s="4"/>
      <c r="O857" s="4"/>
      <c r="P857" s="4"/>
    </row>
    <row r="858" spans="1:16" ht="15" customHeight="1">
      <c r="A858" s="4"/>
      <c r="B858" s="4"/>
      <c r="C858" s="4"/>
      <c r="D858" s="4"/>
      <c r="K858" s="4"/>
      <c r="L858" s="4"/>
      <c r="M858" s="4"/>
      <c r="N858" s="4"/>
      <c r="O858" s="4"/>
      <c r="P858" s="4"/>
    </row>
    <row r="859" spans="1:16" ht="15" customHeight="1">
      <c r="A859" s="4"/>
      <c r="B859" s="4"/>
      <c r="C859" s="4"/>
      <c r="D859" s="4"/>
      <c r="K859" s="4"/>
      <c r="L859" s="4"/>
      <c r="M859" s="4"/>
      <c r="N859" s="4"/>
      <c r="O859" s="4"/>
      <c r="P859" s="4"/>
    </row>
    <row r="860" spans="1:16" ht="15" customHeight="1">
      <c r="A860" s="4"/>
      <c r="B860" s="4"/>
      <c r="C860" s="4"/>
      <c r="D860" s="4"/>
      <c r="K860" s="4"/>
      <c r="L860" s="4"/>
      <c r="M860" s="4"/>
      <c r="N860" s="4"/>
      <c r="O860" s="4"/>
      <c r="P860" s="4"/>
    </row>
    <row r="861" spans="1:16" ht="15" customHeight="1">
      <c r="A861" s="4"/>
      <c r="B861" s="4"/>
      <c r="C861" s="4"/>
      <c r="D861" s="4"/>
      <c r="K861" s="4"/>
      <c r="L861" s="4"/>
      <c r="M861" s="4"/>
      <c r="N861" s="4"/>
      <c r="O861" s="4"/>
      <c r="P861" s="4"/>
    </row>
    <row r="862" spans="1:16" ht="15" customHeight="1">
      <c r="A862" s="4"/>
      <c r="B862" s="4"/>
      <c r="C862" s="4"/>
      <c r="D862" s="4"/>
      <c r="K862" s="4"/>
      <c r="L862" s="4"/>
      <c r="M862" s="4"/>
      <c r="N862" s="4"/>
      <c r="O862" s="4"/>
      <c r="P862" s="4"/>
    </row>
    <row r="863" spans="1:16" ht="15" customHeight="1">
      <c r="A863" s="4"/>
      <c r="B863" s="4"/>
      <c r="C863" s="4"/>
      <c r="D863" s="4"/>
      <c r="K863" s="4"/>
      <c r="L863" s="4"/>
      <c r="M863" s="4"/>
      <c r="N863" s="4"/>
      <c r="O863" s="4"/>
      <c r="P863" s="4"/>
    </row>
    <row r="864" spans="1:16" ht="15" customHeight="1">
      <c r="A864" s="4"/>
      <c r="B864" s="4"/>
      <c r="C864" s="4"/>
      <c r="D864" s="4"/>
      <c r="K864" s="4"/>
      <c r="L864" s="4"/>
      <c r="M864" s="4"/>
      <c r="N864" s="4"/>
      <c r="O864" s="4"/>
      <c r="P864" s="4"/>
    </row>
    <row r="865" spans="1:16" ht="15" customHeight="1">
      <c r="A865" s="4"/>
      <c r="B865" s="4"/>
      <c r="C865" s="4"/>
      <c r="D865" s="4"/>
      <c r="K865" s="4"/>
      <c r="L865" s="4"/>
      <c r="M865" s="4"/>
      <c r="N865" s="4"/>
      <c r="O865" s="4"/>
      <c r="P865" s="4"/>
    </row>
    <row r="866" spans="1:16" ht="15" customHeight="1">
      <c r="A866" s="4"/>
      <c r="B866" s="4"/>
      <c r="C866" s="4"/>
      <c r="D866" s="4"/>
      <c r="K866" s="4"/>
      <c r="L866" s="4"/>
      <c r="M866" s="4"/>
      <c r="N866" s="4"/>
      <c r="O866" s="4"/>
      <c r="P866" s="4"/>
    </row>
    <row r="867" spans="1:16" ht="15" customHeight="1">
      <c r="A867" s="4"/>
      <c r="B867" s="4"/>
      <c r="C867" s="4"/>
      <c r="D867" s="4"/>
      <c r="K867" s="4"/>
      <c r="L867" s="4"/>
      <c r="M867" s="4"/>
      <c r="N867" s="4"/>
      <c r="O867" s="4"/>
      <c r="P867" s="4"/>
    </row>
    <row r="868" spans="1:16" ht="15" customHeight="1">
      <c r="A868" s="4"/>
      <c r="B868" s="4"/>
      <c r="C868" s="4"/>
      <c r="D868" s="4"/>
      <c r="K868" s="4"/>
      <c r="L868" s="4"/>
      <c r="M868" s="4"/>
      <c r="N868" s="4"/>
      <c r="O868" s="4"/>
      <c r="P868" s="4"/>
    </row>
    <row r="869" spans="1:16" ht="15" customHeight="1">
      <c r="A869" s="4"/>
      <c r="B869" s="4"/>
      <c r="C869" s="4"/>
      <c r="D869" s="4"/>
      <c r="K869" s="4"/>
      <c r="L869" s="4"/>
      <c r="M869" s="4"/>
      <c r="N869" s="4"/>
      <c r="O869" s="4"/>
      <c r="P869" s="4"/>
    </row>
    <row r="870" spans="1:16" ht="15" customHeight="1">
      <c r="A870" s="4"/>
      <c r="B870" s="4"/>
      <c r="C870" s="4"/>
      <c r="D870" s="4"/>
      <c r="K870" s="4"/>
      <c r="L870" s="4"/>
      <c r="M870" s="4"/>
      <c r="N870" s="4"/>
      <c r="O870" s="4"/>
      <c r="P870" s="4"/>
    </row>
    <row r="871" spans="1:16" ht="15" customHeight="1">
      <c r="A871" s="4"/>
      <c r="B871" s="4"/>
      <c r="C871" s="4"/>
      <c r="D871" s="4"/>
      <c r="K871" s="4"/>
      <c r="L871" s="4"/>
      <c r="M871" s="4"/>
      <c r="N871" s="4"/>
      <c r="O871" s="4"/>
      <c r="P871" s="4"/>
    </row>
    <row r="872" spans="1:16" ht="15" customHeight="1">
      <c r="A872" s="4"/>
      <c r="B872" s="4"/>
      <c r="C872" s="4"/>
      <c r="D872" s="4"/>
      <c r="K872" s="4"/>
      <c r="L872" s="4"/>
      <c r="M872" s="4"/>
      <c r="N872" s="4"/>
      <c r="O872" s="4"/>
      <c r="P872" s="4"/>
    </row>
    <row r="873" spans="1:16" ht="15" customHeight="1">
      <c r="A873" s="4"/>
      <c r="B873" s="4"/>
      <c r="C873" s="4"/>
      <c r="D873" s="4"/>
      <c r="K873" s="4"/>
      <c r="L873" s="4"/>
      <c r="M873" s="4"/>
      <c r="N873" s="4"/>
      <c r="O873" s="4"/>
      <c r="P873" s="4"/>
    </row>
    <row r="874" spans="1:16" ht="15" customHeight="1">
      <c r="A874" s="4"/>
      <c r="B874" s="4"/>
      <c r="C874" s="4"/>
      <c r="D874" s="4"/>
      <c r="K874" s="4"/>
      <c r="L874" s="4"/>
      <c r="M874" s="4"/>
      <c r="N874" s="4"/>
      <c r="O874" s="4"/>
      <c r="P874" s="4"/>
    </row>
    <row r="875" spans="1:16" ht="15" customHeight="1">
      <c r="A875" s="4"/>
      <c r="B875" s="4"/>
      <c r="C875" s="4"/>
      <c r="D875" s="4"/>
      <c r="K875" s="4"/>
      <c r="L875" s="4"/>
      <c r="M875" s="4"/>
      <c r="N875" s="4"/>
      <c r="O875" s="4"/>
      <c r="P875" s="4"/>
    </row>
    <row r="876" spans="1:16" ht="15" customHeight="1">
      <c r="A876" s="4"/>
      <c r="B876" s="4"/>
      <c r="C876" s="4"/>
      <c r="D876" s="4"/>
      <c r="K876" s="4"/>
      <c r="L876" s="4"/>
      <c r="M876" s="4"/>
      <c r="N876" s="4"/>
      <c r="O876" s="4"/>
      <c r="P876" s="4"/>
    </row>
    <row r="877" spans="1:16" ht="15" customHeight="1">
      <c r="A877" s="4"/>
      <c r="B877" s="4"/>
      <c r="C877" s="4"/>
      <c r="D877" s="4"/>
      <c r="K877" s="4"/>
      <c r="L877" s="4"/>
      <c r="M877" s="4"/>
      <c r="N877" s="4"/>
      <c r="O877" s="4"/>
      <c r="P877" s="4"/>
    </row>
    <row r="878" spans="1:16" ht="15" customHeight="1">
      <c r="A878" s="4"/>
      <c r="B878" s="4"/>
      <c r="C878" s="4"/>
      <c r="D878" s="4"/>
      <c r="K878" s="4"/>
      <c r="L878" s="4"/>
      <c r="M878" s="4"/>
      <c r="N878" s="4"/>
      <c r="O878" s="4"/>
      <c r="P878" s="4"/>
    </row>
    <row r="879" spans="1:16" ht="15" customHeight="1">
      <c r="A879" s="4"/>
      <c r="B879" s="4"/>
      <c r="C879" s="4"/>
      <c r="D879" s="4"/>
      <c r="K879" s="4"/>
      <c r="L879" s="4"/>
      <c r="M879" s="4"/>
      <c r="N879" s="4"/>
      <c r="O879" s="4"/>
      <c r="P879" s="4"/>
    </row>
    <row r="880" spans="1:16" ht="15" customHeight="1">
      <c r="A880" s="4"/>
      <c r="B880" s="4"/>
      <c r="C880" s="4"/>
      <c r="D880" s="4"/>
      <c r="K880" s="4"/>
      <c r="L880" s="4"/>
      <c r="M880" s="4"/>
      <c r="N880" s="4"/>
      <c r="O880" s="4"/>
      <c r="P880" s="4"/>
    </row>
    <row r="881" spans="1:16" ht="15" customHeight="1">
      <c r="A881" s="4"/>
      <c r="B881" s="4"/>
      <c r="C881" s="4"/>
      <c r="D881" s="4"/>
      <c r="K881" s="4"/>
      <c r="L881" s="4"/>
      <c r="M881" s="4"/>
      <c r="N881" s="4"/>
      <c r="O881" s="4"/>
      <c r="P881" s="4"/>
    </row>
    <row r="882" spans="1:16" ht="15" customHeight="1">
      <c r="A882" s="4"/>
      <c r="B882" s="4"/>
      <c r="C882" s="4"/>
      <c r="D882" s="4"/>
      <c r="K882" s="4"/>
      <c r="L882" s="4"/>
      <c r="M882" s="4"/>
      <c r="N882" s="4"/>
      <c r="O882" s="4"/>
      <c r="P882" s="4"/>
    </row>
    <row r="883" spans="1:16" ht="15" customHeight="1">
      <c r="A883" s="4"/>
      <c r="B883" s="4"/>
      <c r="C883" s="4"/>
      <c r="D883" s="4"/>
      <c r="K883" s="4"/>
      <c r="L883" s="4"/>
      <c r="M883" s="4"/>
      <c r="N883" s="4"/>
      <c r="O883" s="4"/>
      <c r="P883" s="4"/>
    </row>
    <row r="884" spans="1:16" ht="15" customHeight="1">
      <c r="A884" s="4"/>
      <c r="B884" s="4"/>
      <c r="C884" s="4"/>
      <c r="D884" s="4"/>
      <c r="K884" s="4"/>
      <c r="L884" s="4"/>
      <c r="M884" s="4"/>
      <c r="N884" s="4"/>
      <c r="O884" s="4"/>
      <c r="P884" s="4"/>
    </row>
    <row r="885" spans="1:16" ht="15" customHeight="1">
      <c r="A885" s="4"/>
      <c r="B885" s="4"/>
      <c r="C885" s="4"/>
      <c r="D885" s="4"/>
      <c r="K885" s="4"/>
      <c r="L885" s="4"/>
      <c r="M885" s="4"/>
      <c r="N885" s="4"/>
      <c r="O885" s="4"/>
      <c r="P885" s="4"/>
    </row>
    <row r="886" spans="1:16" ht="15" customHeight="1">
      <c r="A886" s="4"/>
      <c r="B886" s="4"/>
      <c r="C886" s="4"/>
      <c r="D886" s="4"/>
      <c r="K886" s="4"/>
      <c r="L886" s="4"/>
      <c r="M886" s="4"/>
      <c r="N886" s="4"/>
      <c r="O886" s="4"/>
      <c r="P886" s="4"/>
    </row>
    <row r="887" spans="1:16" ht="15" customHeight="1">
      <c r="A887" s="4"/>
      <c r="B887" s="4"/>
      <c r="C887" s="4"/>
      <c r="D887" s="4"/>
      <c r="K887" s="4"/>
      <c r="L887" s="4"/>
      <c r="M887" s="4"/>
      <c r="N887" s="4"/>
      <c r="O887" s="4"/>
      <c r="P887" s="4"/>
    </row>
    <row r="888" spans="1:16" ht="15" customHeight="1">
      <c r="A888" s="4"/>
      <c r="B888" s="4"/>
      <c r="C888" s="4"/>
      <c r="D888" s="4"/>
      <c r="K888" s="4"/>
      <c r="L888" s="4"/>
      <c r="M888" s="4"/>
      <c r="N888" s="4"/>
      <c r="O888" s="4"/>
      <c r="P888" s="4"/>
    </row>
    <row r="889" spans="1:16" ht="15" customHeight="1">
      <c r="A889" s="4"/>
      <c r="B889" s="4"/>
      <c r="C889" s="4"/>
      <c r="D889" s="4"/>
      <c r="K889" s="4"/>
      <c r="L889" s="4"/>
      <c r="M889" s="4"/>
      <c r="N889" s="4"/>
      <c r="O889" s="4"/>
      <c r="P889" s="4"/>
    </row>
    <row r="890" spans="1:16" ht="15" customHeight="1">
      <c r="A890" s="4"/>
      <c r="B890" s="4"/>
      <c r="C890" s="4"/>
      <c r="D890" s="4"/>
      <c r="K890" s="4"/>
      <c r="L890" s="4"/>
      <c r="M890" s="4"/>
      <c r="N890" s="4"/>
      <c r="O890" s="4"/>
      <c r="P890" s="4"/>
    </row>
    <row r="891" spans="1:16" ht="15" customHeight="1">
      <c r="A891" s="4"/>
      <c r="B891" s="4"/>
      <c r="C891" s="4"/>
      <c r="D891" s="4"/>
      <c r="K891" s="4"/>
      <c r="L891" s="4"/>
      <c r="M891" s="4"/>
      <c r="N891" s="4"/>
      <c r="O891" s="4"/>
      <c r="P891" s="4"/>
    </row>
    <row r="892" spans="1:16" ht="15" customHeight="1">
      <c r="A892" s="4"/>
      <c r="B892" s="4"/>
      <c r="C892" s="4"/>
      <c r="D892" s="4"/>
      <c r="K892" s="4"/>
      <c r="L892" s="4"/>
      <c r="M892" s="4"/>
      <c r="N892" s="4"/>
      <c r="O892" s="4"/>
      <c r="P892" s="4"/>
    </row>
    <row r="893" spans="1:16" ht="15" customHeight="1">
      <c r="A893" s="4"/>
      <c r="B893" s="4"/>
      <c r="C893" s="4"/>
      <c r="D893" s="4"/>
      <c r="K893" s="4"/>
      <c r="L893" s="4"/>
      <c r="M893" s="4"/>
      <c r="N893" s="4"/>
      <c r="O893" s="4"/>
      <c r="P893" s="4"/>
    </row>
    <row r="894" spans="1:16" ht="15" customHeight="1">
      <c r="A894" s="4"/>
      <c r="B894" s="4"/>
      <c r="C894" s="4"/>
      <c r="D894" s="4"/>
      <c r="K894" s="4"/>
      <c r="L894" s="4"/>
      <c r="M894" s="4"/>
      <c r="N894" s="4"/>
      <c r="O894" s="4"/>
      <c r="P894" s="4"/>
    </row>
    <row r="895" spans="1:16" ht="15" customHeight="1">
      <c r="A895" s="4"/>
      <c r="B895" s="4"/>
      <c r="C895" s="4"/>
      <c r="D895" s="4"/>
      <c r="K895" s="4"/>
      <c r="L895" s="4"/>
      <c r="M895" s="4"/>
      <c r="N895" s="4"/>
      <c r="O895" s="4"/>
      <c r="P895" s="4"/>
    </row>
    <row r="896" spans="1:16" ht="15" customHeight="1">
      <c r="A896" s="4"/>
      <c r="B896" s="4"/>
      <c r="C896" s="4"/>
      <c r="D896" s="4"/>
      <c r="K896" s="4"/>
      <c r="L896" s="4"/>
      <c r="M896" s="4"/>
      <c r="N896" s="4"/>
      <c r="O896" s="4"/>
      <c r="P896" s="4"/>
    </row>
    <row r="897" spans="1:16" ht="15" customHeight="1">
      <c r="A897" s="4"/>
      <c r="B897" s="4"/>
      <c r="C897" s="4"/>
      <c r="D897" s="4"/>
      <c r="K897" s="4"/>
      <c r="L897" s="4"/>
      <c r="M897" s="4"/>
      <c r="N897" s="4"/>
      <c r="O897" s="4"/>
      <c r="P897" s="4"/>
    </row>
    <row r="898" spans="1:16" ht="15" customHeight="1">
      <c r="A898" s="4"/>
      <c r="B898" s="4"/>
      <c r="C898" s="4"/>
      <c r="D898" s="4"/>
      <c r="K898" s="4"/>
      <c r="L898" s="4"/>
      <c r="M898" s="4"/>
      <c r="N898" s="4"/>
      <c r="O898" s="4"/>
      <c r="P898" s="4"/>
    </row>
    <row r="899" spans="1:16" ht="15" customHeight="1">
      <c r="A899" s="4"/>
      <c r="B899" s="4"/>
      <c r="C899" s="4"/>
      <c r="D899" s="4"/>
      <c r="K899" s="4"/>
      <c r="L899" s="4"/>
      <c r="M899" s="4"/>
      <c r="N899" s="4"/>
      <c r="O899" s="4"/>
      <c r="P899" s="4"/>
    </row>
    <row r="900" spans="1:16" ht="15" customHeight="1">
      <c r="A900" s="4"/>
      <c r="B900" s="4"/>
      <c r="C900" s="4"/>
      <c r="D900" s="4"/>
      <c r="K900" s="4"/>
      <c r="L900" s="4"/>
      <c r="M900" s="4"/>
      <c r="N900" s="4"/>
      <c r="O900" s="4"/>
      <c r="P900" s="4"/>
    </row>
    <row r="901" spans="1:16" ht="15" customHeight="1">
      <c r="A901" s="4"/>
      <c r="B901" s="4"/>
      <c r="C901" s="4"/>
      <c r="D901" s="4"/>
      <c r="K901" s="4"/>
      <c r="L901" s="4"/>
      <c r="M901" s="4"/>
      <c r="N901" s="4"/>
      <c r="O901" s="4"/>
      <c r="P901" s="4"/>
    </row>
    <row r="902" spans="1:16" ht="15" customHeight="1">
      <c r="A902" s="4"/>
      <c r="B902" s="4"/>
      <c r="C902" s="4"/>
      <c r="D902" s="4"/>
      <c r="K902" s="4"/>
      <c r="L902" s="4"/>
      <c r="M902" s="4"/>
      <c r="N902" s="4"/>
      <c r="O902" s="4"/>
      <c r="P902" s="4"/>
    </row>
    <row r="903" spans="1:16" ht="15" customHeight="1">
      <c r="A903" s="4"/>
      <c r="B903" s="4"/>
      <c r="C903" s="4"/>
      <c r="D903" s="4"/>
      <c r="K903" s="4"/>
      <c r="L903" s="4"/>
      <c r="M903" s="4"/>
      <c r="N903" s="4"/>
      <c r="O903" s="4"/>
      <c r="P903" s="4"/>
    </row>
    <row r="904" spans="1:16" ht="15" customHeight="1">
      <c r="A904" s="4"/>
      <c r="B904" s="4"/>
      <c r="C904" s="4"/>
      <c r="D904" s="4"/>
      <c r="K904" s="4"/>
      <c r="L904" s="4"/>
      <c r="M904" s="4"/>
      <c r="N904" s="4"/>
      <c r="O904" s="4"/>
      <c r="P904" s="4"/>
    </row>
    <row r="905" spans="1:16" ht="15" customHeight="1">
      <c r="A905" s="4"/>
      <c r="B905" s="4"/>
      <c r="C905" s="4"/>
      <c r="D905" s="4"/>
      <c r="K905" s="4"/>
      <c r="L905" s="4"/>
      <c r="M905" s="4"/>
      <c r="N905" s="4"/>
      <c r="O905" s="4"/>
      <c r="P905" s="4"/>
    </row>
    <row r="906" spans="1:16" ht="15" customHeight="1">
      <c r="A906" s="4"/>
      <c r="B906" s="4"/>
      <c r="C906" s="4"/>
      <c r="D906" s="4"/>
      <c r="K906" s="4"/>
      <c r="L906" s="4"/>
      <c r="M906" s="4"/>
      <c r="N906" s="4"/>
      <c r="O906" s="4"/>
      <c r="P906" s="4"/>
    </row>
    <row r="907" spans="1:16" ht="15" customHeight="1">
      <c r="A907" s="4"/>
      <c r="B907" s="4"/>
      <c r="C907" s="4"/>
      <c r="D907" s="4"/>
      <c r="K907" s="4"/>
      <c r="L907" s="4"/>
      <c r="M907" s="4"/>
      <c r="N907" s="4"/>
      <c r="O907" s="4"/>
      <c r="P907" s="4"/>
    </row>
    <row r="908" spans="1:16" ht="15" customHeight="1">
      <c r="A908" s="4"/>
      <c r="B908" s="4"/>
      <c r="C908" s="4"/>
      <c r="D908" s="4"/>
      <c r="K908" s="4"/>
      <c r="L908" s="4"/>
      <c r="M908" s="4"/>
      <c r="N908" s="4"/>
      <c r="O908" s="4"/>
      <c r="P908" s="4"/>
    </row>
    <row r="909" spans="1:16" ht="15" customHeight="1">
      <c r="A909" s="4"/>
      <c r="B909" s="4"/>
      <c r="C909" s="4"/>
      <c r="D909" s="4"/>
      <c r="K909" s="4"/>
      <c r="L909" s="4"/>
      <c r="M909" s="4"/>
      <c r="N909" s="4"/>
      <c r="O909" s="4"/>
      <c r="P909" s="4"/>
    </row>
    <row r="910" spans="1:16" ht="15" customHeight="1">
      <c r="A910" s="4"/>
      <c r="B910" s="4"/>
      <c r="C910" s="4"/>
      <c r="D910" s="4"/>
      <c r="K910" s="4"/>
      <c r="L910" s="4"/>
      <c r="M910" s="4"/>
      <c r="N910" s="4"/>
      <c r="O910" s="4"/>
      <c r="P910" s="4"/>
    </row>
    <row r="911" spans="1:16" ht="15" customHeight="1">
      <c r="A911" s="4"/>
      <c r="B911" s="4"/>
      <c r="C911" s="4"/>
      <c r="D911" s="4"/>
      <c r="K911" s="4"/>
      <c r="L911" s="4"/>
      <c r="M911" s="4"/>
      <c r="N911" s="4"/>
      <c r="O911" s="4"/>
      <c r="P911" s="4"/>
    </row>
    <row r="912" spans="1:16" ht="15" customHeight="1">
      <c r="A912" s="4"/>
      <c r="B912" s="4"/>
      <c r="C912" s="4"/>
      <c r="D912" s="4"/>
      <c r="K912" s="4"/>
      <c r="L912" s="4"/>
      <c r="M912" s="4"/>
      <c r="N912" s="4"/>
      <c r="O912" s="4"/>
      <c r="P912" s="4"/>
    </row>
    <row r="913" spans="1:16" ht="15" customHeight="1">
      <c r="A913" s="4"/>
      <c r="B913" s="4"/>
      <c r="C913" s="4"/>
      <c r="D913" s="4"/>
      <c r="K913" s="4"/>
      <c r="L913" s="4"/>
      <c r="M913" s="4"/>
      <c r="N913" s="4"/>
      <c r="O913" s="4"/>
      <c r="P913" s="4"/>
    </row>
    <row r="914" spans="1:16" ht="15" customHeight="1">
      <c r="A914" s="4"/>
      <c r="B914" s="4"/>
      <c r="C914" s="4"/>
      <c r="D914" s="4"/>
      <c r="K914" s="4"/>
      <c r="L914" s="4"/>
      <c r="M914" s="4"/>
      <c r="N914" s="4"/>
      <c r="O914" s="4"/>
      <c r="P914" s="4"/>
    </row>
    <row r="915" spans="1:16" ht="15" customHeight="1">
      <c r="A915" s="4"/>
      <c r="B915" s="4"/>
      <c r="C915" s="4"/>
      <c r="D915" s="4"/>
      <c r="K915" s="4"/>
      <c r="L915" s="4"/>
      <c r="M915" s="4"/>
      <c r="N915" s="4"/>
      <c r="O915" s="4"/>
      <c r="P915" s="4"/>
    </row>
    <row r="916" spans="1:16" ht="15" customHeight="1">
      <c r="A916" s="4"/>
      <c r="B916" s="4"/>
      <c r="C916" s="4"/>
      <c r="D916" s="4"/>
      <c r="K916" s="4"/>
      <c r="L916" s="4"/>
      <c r="M916" s="4"/>
      <c r="N916" s="4"/>
      <c r="O916" s="4"/>
      <c r="P916" s="4"/>
    </row>
    <row r="917" spans="1:16" ht="15" customHeight="1">
      <c r="A917" s="4"/>
      <c r="B917" s="4"/>
      <c r="C917" s="4"/>
      <c r="D917" s="4"/>
      <c r="K917" s="4"/>
      <c r="L917" s="4"/>
      <c r="M917" s="4"/>
      <c r="N917" s="4"/>
      <c r="O917" s="4"/>
      <c r="P917" s="4"/>
    </row>
    <row r="918" spans="1:16" ht="15" customHeight="1">
      <c r="A918" s="4"/>
      <c r="B918" s="4"/>
      <c r="C918" s="4"/>
      <c r="D918" s="4"/>
      <c r="K918" s="4"/>
      <c r="L918" s="4"/>
      <c r="M918" s="4"/>
      <c r="N918" s="4"/>
      <c r="O918" s="4"/>
      <c r="P918" s="4"/>
    </row>
    <row r="919" spans="1:16" ht="15" customHeight="1">
      <c r="A919" s="4"/>
      <c r="B919" s="4"/>
      <c r="C919" s="4"/>
      <c r="D919" s="4"/>
      <c r="K919" s="4"/>
      <c r="L919" s="4"/>
      <c r="M919" s="4"/>
      <c r="N919" s="4"/>
      <c r="O919" s="4"/>
      <c r="P919" s="4"/>
    </row>
    <row r="920" spans="1:16" ht="15" customHeight="1">
      <c r="A920" s="4"/>
      <c r="B920" s="4"/>
      <c r="C920" s="4"/>
      <c r="D920" s="4"/>
      <c r="K920" s="4"/>
      <c r="L920" s="4"/>
      <c r="M920" s="4"/>
      <c r="N920" s="4"/>
      <c r="O920" s="4"/>
      <c r="P920" s="4"/>
    </row>
    <row r="921" spans="1:16" ht="15" customHeight="1">
      <c r="A921" s="4"/>
      <c r="B921" s="4"/>
      <c r="C921" s="4"/>
      <c r="D921" s="4"/>
      <c r="K921" s="4"/>
      <c r="L921" s="4"/>
      <c r="M921" s="4"/>
      <c r="N921" s="4"/>
      <c r="O921" s="4"/>
      <c r="P921" s="4"/>
    </row>
    <row r="922" spans="1:16" ht="15" customHeight="1">
      <c r="A922" s="4"/>
      <c r="B922" s="4"/>
      <c r="C922" s="4"/>
      <c r="D922" s="4"/>
      <c r="K922" s="4"/>
      <c r="L922" s="4"/>
      <c r="M922" s="4"/>
      <c r="N922" s="4"/>
      <c r="O922" s="4"/>
      <c r="P922" s="4"/>
    </row>
    <row r="923" spans="1:16" ht="15" customHeight="1">
      <c r="A923" s="4"/>
      <c r="B923" s="4"/>
      <c r="C923" s="4"/>
      <c r="D923" s="4"/>
      <c r="K923" s="4"/>
      <c r="L923" s="4"/>
      <c r="M923" s="4"/>
      <c r="N923" s="4"/>
      <c r="O923" s="4"/>
      <c r="P923" s="4"/>
    </row>
    <row r="924" spans="1:16" ht="15" customHeight="1">
      <c r="A924" s="4"/>
      <c r="B924" s="4"/>
      <c r="C924" s="4"/>
      <c r="D924" s="4"/>
      <c r="K924" s="4"/>
      <c r="L924" s="4"/>
      <c r="M924" s="4"/>
      <c r="N924" s="4"/>
      <c r="O924" s="4"/>
      <c r="P924" s="4"/>
    </row>
    <row r="925" spans="1:16" ht="15" customHeight="1">
      <c r="A925" s="4"/>
      <c r="B925" s="4"/>
      <c r="C925" s="4"/>
      <c r="D925" s="4"/>
      <c r="K925" s="4"/>
      <c r="L925" s="4"/>
      <c r="M925" s="4"/>
      <c r="N925" s="4"/>
      <c r="O925" s="4"/>
      <c r="P925" s="4"/>
    </row>
    <row r="926" spans="1:16" ht="15" customHeight="1">
      <c r="A926" s="4"/>
      <c r="B926" s="4"/>
      <c r="C926" s="4"/>
      <c r="D926" s="4"/>
      <c r="K926" s="4"/>
      <c r="L926" s="4"/>
      <c r="M926" s="4"/>
      <c r="N926" s="4"/>
      <c r="O926" s="4"/>
      <c r="P926" s="4"/>
    </row>
    <row r="927" spans="1:16" ht="15" customHeight="1">
      <c r="A927" s="4"/>
      <c r="B927" s="4"/>
      <c r="C927" s="4"/>
      <c r="D927" s="4"/>
      <c r="K927" s="4"/>
      <c r="L927" s="4"/>
      <c r="M927" s="4"/>
      <c r="N927" s="4"/>
      <c r="O927" s="4"/>
      <c r="P927" s="4"/>
    </row>
    <row r="928" spans="1:16" ht="15" customHeight="1">
      <c r="A928" s="4"/>
      <c r="B928" s="4"/>
      <c r="C928" s="4"/>
      <c r="D928" s="4"/>
      <c r="K928" s="4"/>
      <c r="L928" s="4"/>
      <c r="M928" s="4"/>
      <c r="N928" s="4"/>
      <c r="O928" s="4"/>
      <c r="P928" s="4"/>
    </row>
    <row r="929" spans="1:16" ht="15" customHeight="1">
      <c r="A929" s="4"/>
      <c r="B929" s="4"/>
      <c r="C929" s="4"/>
      <c r="D929" s="4"/>
      <c r="K929" s="4"/>
      <c r="L929" s="4"/>
      <c r="M929" s="4"/>
      <c r="N929" s="4"/>
      <c r="O929" s="4"/>
      <c r="P929" s="4"/>
    </row>
    <row r="930" spans="1:16" ht="15" customHeight="1">
      <c r="A930" s="4"/>
      <c r="B930" s="4"/>
      <c r="C930" s="4"/>
      <c r="D930" s="4"/>
      <c r="K930" s="4"/>
      <c r="L930" s="4"/>
      <c r="M930" s="4"/>
      <c r="N930" s="4"/>
      <c r="O930" s="4"/>
      <c r="P930" s="4"/>
    </row>
    <row r="931" spans="1:16" ht="15" customHeight="1">
      <c r="A931" s="4"/>
      <c r="B931" s="4"/>
      <c r="C931" s="4"/>
      <c r="D931" s="4"/>
      <c r="K931" s="4"/>
      <c r="L931" s="4"/>
      <c r="M931" s="4"/>
      <c r="N931" s="4"/>
      <c r="O931" s="4"/>
      <c r="P931" s="4"/>
    </row>
    <row r="932" spans="1:16" ht="15" customHeight="1">
      <c r="A932" s="4"/>
      <c r="B932" s="4"/>
      <c r="C932" s="4"/>
      <c r="D932" s="4"/>
      <c r="K932" s="4"/>
      <c r="L932" s="4"/>
      <c r="M932" s="4"/>
      <c r="N932" s="4"/>
      <c r="O932" s="4"/>
      <c r="P932" s="4"/>
    </row>
    <row r="933" spans="1:16" ht="15" customHeight="1">
      <c r="A933" s="4"/>
      <c r="B933" s="4"/>
      <c r="C933" s="4"/>
      <c r="D933" s="4"/>
      <c r="K933" s="4"/>
      <c r="L933" s="4"/>
      <c r="M933" s="4"/>
      <c r="N933" s="4"/>
      <c r="O933" s="4"/>
      <c r="P933" s="4"/>
    </row>
    <row r="934" spans="1:16" ht="15" customHeight="1">
      <c r="A934" s="4"/>
      <c r="B934" s="4"/>
      <c r="C934" s="4"/>
      <c r="D934" s="4"/>
      <c r="K934" s="4"/>
      <c r="L934" s="4"/>
      <c r="M934" s="4"/>
      <c r="N934" s="4"/>
      <c r="O934" s="4"/>
      <c r="P934" s="4"/>
    </row>
    <row r="935" spans="1:16" ht="15" customHeight="1">
      <c r="A935" s="4"/>
      <c r="B935" s="4"/>
      <c r="C935" s="4"/>
      <c r="D935" s="4"/>
      <c r="K935" s="4"/>
      <c r="L935" s="4"/>
      <c r="M935" s="4"/>
      <c r="N935" s="4"/>
      <c r="O935" s="4"/>
      <c r="P935" s="4"/>
    </row>
    <row r="936" spans="1:16" ht="15" customHeight="1">
      <c r="A936" s="4"/>
      <c r="B936" s="4"/>
      <c r="C936" s="4"/>
      <c r="D936" s="4"/>
      <c r="K936" s="4"/>
      <c r="L936" s="4"/>
      <c r="M936" s="4"/>
      <c r="N936" s="4"/>
      <c r="O936" s="4"/>
      <c r="P936" s="4"/>
    </row>
    <row r="937" spans="1:16" ht="15" customHeight="1">
      <c r="A937" s="4"/>
      <c r="B937" s="4"/>
      <c r="C937" s="4"/>
      <c r="D937" s="4"/>
      <c r="K937" s="4"/>
      <c r="L937" s="4"/>
      <c r="M937" s="4"/>
      <c r="N937" s="4"/>
      <c r="O937" s="4"/>
      <c r="P937" s="4"/>
    </row>
    <row r="938" spans="1:16" ht="15" customHeight="1">
      <c r="A938" s="4"/>
      <c r="B938" s="4"/>
      <c r="C938" s="4"/>
      <c r="D938" s="4"/>
      <c r="K938" s="4"/>
      <c r="L938" s="4"/>
      <c r="M938" s="4"/>
      <c r="N938" s="4"/>
      <c r="O938" s="4"/>
      <c r="P938" s="4"/>
    </row>
    <row r="939" spans="1:16" ht="15" customHeight="1">
      <c r="A939" s="4"/>
      <c r="B939" s="4"/>
      <c r="C939" s="4"/>
      <c r="D939" s="4"/>
      <c r="K939" s="4"/>
      <c r="L939" s="4"/>
      <c r="M939" s="4"/>
      <c r="N939" s="4"/>
      <c r="O939" s="4"/>
      <c r="P939" s="4"/>
    </row>
    <row r="940" spans="1:16" ht="15" customHeight="1">
      <c r="A940" s="4"/>
      <c r="B940" s="4"/>
      <c r="C940" s="4"/>
      <c r="D940" s="4"/>
      <c r="K940" s="4"/>
      <c r="L940" s="4"/>
      <c r="M940" s="4"/>
      <c r="N940" s="4"/>
      <c r="O940" s="4"/>
      <c r="P940" s="4"/>
    </row>
    <row r="941" spans="1:16" ht="15" customHeight="1">
      <c r="A941" s="4"/>
      <c r="B941" s="4"/>
      <c r="C941" s="4"/>
      <c r="D941" s="4"/>
      <c r="K941" s="4"/>
      <c r="L941" s="4"/>
      <c r="M941" s="4"/>
      <c r="N941" s="4"/>
      <c r="O941" s="4"/>
      <c r="P941" s="4"/>
    </row>
    <row r="942" spans="1:16" ht="15" customHeight="1">
      <c r="A942" s="4"/>
      <c r="B942" s="4"/>
      <c r="C942" s="4"/>
      <c r="D942" s="4"/>
      <c r="K942" s="4"/>
      <c r="L942" s="4"/>
      <c r="M942" s="4"/>
      <c r="N942" s="4"/>
      <c r="O942" s="4"/>
      <c r="P942" s="4"/>
    </row>
    <row r="943" spans="1:16" ht="15" customHeight="1">
      <c r="A943" s="4"/>
      <c r="B943" s="4"/>
      <c r="C943" s="4"/>
      <c r="D943" s="4"/>
      <c r="K943" s="4"/>
      <c r="L943" s="4"/>
      <c r="M943" s="4"/>
      <c r="N943" s="4"/>
      <c r="O943" s="4"/>
      <c r="P943" s="4"/>
    </row>
    <row r="944" spans="1:16" ht="15" customHeight="1">
      <c r="A944" s="4"/>
      <c r="B944" s="4"/>
      <c r="C944" s="4"/>
      <c r="D944" s="4"/>
      <c r="K944" s="4"/>
      <c r="L944" s="4"/>
      <c r="M944" s="4"/>
      <c r="N944" s="4"/>
      <c r="O944" s="4"/>
      <c r="P944" s="4"/>
    </row>
    <row r="945" spans="1:16" ht="15" customHeight="1">
      <c r="A945" s="4"/>
      <c r="B945" s="4"/>
      <c r="C945" s="4"/>
      <c r="D945" s="4"/>
      <c r="K945" s="4"/>
      <c r="L945" s="4"/>
      <c r="M945" s="4"/>
      <c r="N945" s="4"/>
      <c r="O945" s="4"/>
      <c r="P945" s="4"/>
    </row>
    <row r="946" spans="1:16" ht="15" customHeight="1">
      <c r="A946" s="4"/>
      <c r="B946" s="4"/>
      <c r="C946" s="4"/>
      <c r="D946" s="4"/>
      <c r="K946" s="4"/>
      <c r="L946" s="4"/>
      <c r="M946" s="4"/>
      <c r="N946" s="4"/>
      <c r="O946" s="4"/>
      <c r="P946" s="4"/>
    </row>
    <row r="947" spans="1:16" ht="15" customHeight="1">
      <c r="A947" s="4"/>
      <c r="B947" s="4"/>
      <c r="C947" s="4"/>
      <c r="D947" s="4"/>
      <c r="K947" s="4"/>
      <c r="L947" s="4"/>
      <c r="M947" s="4"/>
      <c r="N947" s="4"/>
      <c r="O947" s="4"/>
      <c r="P947" s="4"/>
    </row>
    <row r="948" spans="1:16" ht="15" customHeight="1">
      <c r="A948" s="4"/>
      <c r="B948" s="4"/>
      <c r="C948" s="4"/>
      <c r="D948" s="4"/>
      <c r="K948" s="4"/>
      <c r="L948" s="4"/>
      <c r="M948" s="4"/>
      <c r="N948" s="4"/>
      <c r="O948" s="4"/>
      <c r="P948" s="4"/>
    </row>
    <row r="949" spans="1:16" ht="15" customHeight="1">
      <c r="A949" s="4"/>
      <c r="B949" s="4"/>
      <c r="C949" s="4"/>
      <c r="D949" s="4"/>
      <c r="K949" s="4"/>
      <c r="L949" s="4"/>
      <c r="M949" s="4"/>
      <c r="N949" s="4"/>
      <c r="O949" s="4"/>
      <c r="P949" s="4"/>
    </row>
    <row r="950" spans="1:16" ht="15" customHeight="1">
      <c r="A950" s="4"/>
      <c r="B950" s="4"/>
      <c r="C950" s="4"/>
      <c r="D950" s="4"/>
      <c r="K950" s="4"/>
      <c r="L950" s="4"/>
      <c r="M950" s="4"/>
      <c r="N950" s="4"/>
      <c r="O950" s="4"/>
      <c r="P950" s="4"/>
    </row>
    <row r="951" spans="1:16" ht="15" customHeight="1">
      <c r="A951" s="4"/>
      <c r="B951" s="4"/>
      <c r="C951" s="4"/>
      <c r="D951" s="4"/>
      <c r="K951" s="4"/>
      <c r="L951" s="4"/>
      <c r="M951" s="4"/>
      <c r="N951" s="4"/>
      <c r="O951" s="4"/>
      <c r="P951" s="4"/>
    </row>
    <row r="952" spans="1:16" ht="15" customHeight="1">
      <c r="A952" s="4"/>
      <c r="B952" s="4"/>
      <c r="C952" s="4"/>
      <c r="D952" s="4"/>
      <c r="K952" s="4"/>
      <c r="L952" s="4"/>
      <c r="M952" s="4"/>
      <c r="N952" s="4"/>
      <c r="O952" s="4"/>
      <c r="P952" s="4"/>
    </row>
    <row r="953" spans="1:16" ht="15" customHeight="1">
      <c r="A953" s="4"/>
      <c r="B953" s="4"/>
      <c r="C953" s="4"/>
      <c r="D953" s="4"/>
      <c r="K953" s="4"/>
      <c r="L953" s="4"/>
      <c r="M953" s="4"/>
      <c r="N953" s="4"/>
      <c r="O953" s="4"/>
      <c r="P953" s="4"/>
    </row>
    <row r="954" spans="1:16" ht="15" customHeight="1">
      <c r="A954" s="4"/>
      <c r="B954" s="4"/>
      <c r="C954" s="4"/>
      <c r="D954" s="4"/>
      <c r="K954" s="4"/>
      <c r="L954" s="4"/>
      <c r="M954" s="4"/>
      <c r="N954" s="4"/>
      <c r="O954" s="4"/>
      <c r="P954" s="4"/>
    </row>
    <row r="955" spans="1:16" ht="15" customHeight="1">
      <c r="A955" s="4"/>
      <c r="B955" s="4"/>
      <c r="C955" s="4"/>
      <c r="D955" s="4"/>
      <c r="K955" s="4"/>
      <c r="L955" s="4"/>
      <c r="M955" s="4"/>
      <c r="N955" s="4"/>
      <c r="O955" s="4"/>
      <c r="P955" s="4"/>
    </row>
    <row r="956" spans="1:16" ht="15" customHeight="1">
      <c r="A956" s="4"/>
      <c r="B956" s="4"/>
      <c r="C956" s="4"/>
      <c r="D956" s="4"/>
      <c r="K956" s="4"/>
      <c r="L956" s="4"/>
      <c r="M956" s="4"/>
      <c r="N956" s="4"/>
      <c r="O956" s="4"/>
      <c r="P956" s="4"/>
    </row>
    <row r="957" spans="1:16" ht="15" customHeight="1">
      <c r="A957" s="4"/>
      <c r="B957" s="4"/>
      <c r="C957" s="4"/>
      <c r="D957" s="4"/>
      <c r="K957" s="4"/>
      <c r="L957" s="4"/>
      <c r="M957" s="4"/>
      <c r="N957" s="4"/>
      <c r="O957" s="4"/>
      <c r="P957" s="4"/>
    </row>
    <row r="958" spans="1:16" ht="15" customHeight="1">
      <c r="A958" s="4"/>
      <c r="B958" s="4"/>
      <c r="C958" s="4"/>
      <c r="D958" s="4"/>
      <c r="K958" s="4"/>
      <c r="L958" s="4"/>
      <c r="M958" s="4"/>
      <c r="N958" s="4"/>
      <c r="O958" s="4"/>
      <c r="P958" s="4"/>
    </row>
    <row r="959" spans="1:16" ht="15" customHeight="1">
      <c r="A959" s="4"/>
      <c r="B959" s="4"/>
      <c r="C959" s="4"/>
      <c r="D959" s="4"/>
      <c r="K959" s="4"/>
      <c r="L959" s="4"/>
      <c r="M959" s="4"/>
      <c r="N959" s="4"/>
      <c r="O959" s="4"/>
      <c r="P959" s="4"/>
    </row>
    <row r="960" spans="1:16" ht="15" customHeight="1">
      <c r="A960" s="4"/>
      <c r="B960" s="4"/>
      <c r="C960" s="4"/>
      <c r="D960" s="4"/>
      <c r="K960" s="4"/>
      <c r="L960" s="4"/>
      <c r="M960" s="4"/>
      <c r="N960" s="4"/>
      <c r="O960" s="4"/>
      <c r="P960" s="4"/>
    </row>
    <row r="961" spans="1:16" ht="15" customHeight="1">
      <c r="A961" s="4"/>
      <c r="B961" s="4"/>
      <c r="C961" s="4"/>
      <c r="D961" s="4"/>
      <c r="K961" s="4"/>
      <c r="L961" s="4"/>
      <c r="M961" s="4"/>
      <c r="N961" s="4"/>
      <c r="O961" s="4"/>
      <c r="P961" s="4"/>
    </row>
    <row r="962" spans="1:16" ht="15" customHeight="1">
      <c r="A962" s="4"/>
      <c r="B962" s="4"/>
      <c r="C962" s="4"/>
      <c r="D962" s="4"/>
      <c r="K962" s="4"/>
      <c r="L962" s="4"/>
      <c r="M962" s="4"/>
      <c r="N962" s="4"/>
      <c r="O962" s="4"/>
      <c r="P962" s="4"/>
    </row>
    <row r="963" spans="1:16" ht="15" customHeight="1">
      <c r="A963" s="4"/>
      <c r="B963" s="4"/>
      <c r="C963" s="4"/>
      <c r="D963" s="4"/>
      <c r="K963" s="4"/>
      <c r="L963" s="4"/>
      <c r="M963" s="4"/>
      <c r="N963" s="4"/>
      <c r="O963" s="4"/>
      <c r="P963" s="4"/>
    </row>
    <row r="964" spans="1:16" ht="15" customHeight="1">
      <c r="A964" s="4"/>
      <c r="B964" s="4"/>
      <c r="C964" s="4"/>
      <c r="D964" s="4"/>
      <c r="K964" s="4"/>
      <c r="L964" s="4"/>
      <c r="M964" s="4"/>
      <c r="N964" s="4"/>
      <c r="O964" s="4"/>
      <c r="P964" s="4"/>
    </row>
    <row r="965" spans="1:16" ht="15" customHeight="1">
      <c r="A965" s="4"/>
      <c r="B965" s="4"/>
      <c r="C965" s="4"/>
      <c r="D965" s="4"/>
      <c r="K965" s="4"/>
      <c r="L965" s="4"/>
      <c r="M965" s="4"/>
      <c r="N965" s="4"/>
      <c r="O965" s="4"/>
      <c r="P965" s="4"/>
    </row>
    <row r="966" spans="1:16" ht="15" customHeight="1">
      <c r="A966" s="4"/>
      <c r="B966" s="4"/>
      <c r="C966" s="4"/>
      <c r="D966" s="4"/>
      <c r="K966" s="4"/>
      <c r="L966" s="4"/>
      <c r="M966" s="4"/>
      <c r="N966" s="4"/>
      <c r="O966" s="4"/>
      <c r="P966" s="4"/>
    </row>
    <row r="967" spans="1:16" ht="15" customHeight="1">
      <c r="A967" s="4"/>
      <c r="B967" s="4"/>
      <c r="C967" s="4"/>
      <c r="D967" s="4"/>
      <c r="K967" s="4"/>
      <c r="L967" s="4"/>
      <c r="M967" s="4"/>
      <c r="N967" s="4"/>
      <c r="O967" s="4"/>
      <c r="P967" s="4"/>
    </row>
    <row r="968" spans="1:16" ht="15" customHeight="1">
      <c r="A968" s="4"/>
      <c r="B968" s="4"/>
      <c r="C968" s="4"/>
      <c r="D968" s="4"/>
      <c r="K968" s="4"/>
      <c r="L968" s="4"/>
      <c r="M968" s="4"/>
      <c r="N968" s="4"/>
      <c r="O968" s="4"/>
      <c r="P968" s="4"/>
    </row>
    <row r="969" spans="1:16" ht="15" customHeight="1">
      <c r="A969" s="4"/>
      <c r="B969" s="4"/>
      <c r="C969" s="4"/>
      <c r="D969" s="4"/>
      <c r="K969" s="4"/>
      <c r="L969" s="4"/>
      <c r="M969" s="4"/>
      <c r="N969" s="4"/>
      <c r="O969" s="4"/>
      <c r="P969" s="4"/>
    </row>
    <row r="970" spans="1:16" ht="15" customHeight="1">
      <c r="A970" s="4"/>
      <c r="B970" s="4"/>
      <c r="C970" s="4"/>
      <c r="D970" s="4"/>
      <c r="K970" s="4"/>
      <c r="L970" s="4"/>
      <c r="M970" s="4"/>
      <c r="N970" s="4"/>
      <c r="O970" s="4"/>
      <c r="P970" s="4"/>
    </row>
    <row r="971" spans="1:16" ht="15" customHeight="1">
      <c r="A971" s="4"/>
      <c r="B971" s="4"/>
      <c r="C971" s="4"/>
      <c r="D971" s="4"/>
      <c r="K971" s="4"/>
      <c r="L971" s="4"/>
      <c r="M971" s="4"/>
      <c r="N971" s="4"/>
      <c r="O971" s="4"/>
      <c r="P971" s="4"/>
    </row>
    <row r="972" spans="1:16" ht="15" customHeight="1">
      <c r="A972" s="4"/>
      <c r="B972" s="4"/>
      <c r="C972" s="4"/>
      <c r="D972" s="4"/>
      <c r="K972" s="4"/>
      <c r="L972" s="4"/>
      <c r="M972" s="4"/>
      <c r="N972" s="4"/>
      <c r="O972" s="4"/>
      <c r="P972" s="4"/>
    </row>
    <row r="973" spans="1:16" ht="15" customHeight="1">
      <c r="A973" s="4"/>
      <c r="B973" s="4"/>
      <c r="C973" s="4"/>
      <c r="D973" s="4"/>
      <c r="K973" s="4"/>
      <c r="L973" s="4"/>
      <c r="M973" s="4"/>
      <c r="N973" s="4"/>
      <c r="O973" s="4"/>
      <c r="P973" s="4"/>
    </row>
    <row r="974" spans="1:16" ht="15" customHeight="1">
      <c r="A974" s="4"/>
      <c r="B974" s="4"/>
      <c r="C974" s="4"/>
      <c r="D974" s="4"/>
      <c r="K974" s="4"/>
      <c r="L974" s="4"/>
      <c r="M974" s="4"/>
      <c r="N974" s="4"/>
      <c r="O974" s="4"/>
      <c r="P974" s="4"/>
    </row>
    <row r="975" spans="1:16" ht="15" customHeight="1">
      <c r="A975" s="4"/>
      <c r="B975" s="4"/>
      <c r="C975" s="4"/>
      <c r="D975" s="4"/>
      <c r="K975" s="4"/>
      <c r="L975" s="4"/>
      <c r="M975" s="4"/>
      <c r="N975" s="4"/>
      <c r="O975" s="4"/>
      <c r="P975" s="4"/>
    </row>
    <row r="976" spans="1:16" ht="15" customHeight="1">
      <c r="A976" s="4"/>
      <c r="B976" s="4"/>
      <c r="C976" s="4"/>
      <c r="D976" s="4"/>
      <c r="K976" s="4"/>
      <c r="L976" s="4"/>
      <c r="M976" s="4"/>
      <c r="N976" s="4"/>
      <c r="O976" s="4"/>
      <c r="P976" s="4"/>
    </row>
    <row r="977" spans="1:16" ht="15" customHeight="1">
      <c r="A977" s="4"/>
      <c r="B977" s="4"/>
      <c r="C977" s="4"/>
      <c r="D977" s="4"/>
      <c r="K977" s="4"/>
      <c r="L977" s="4"/>
      <c r="M977" s="4"/>
      <c r="N977" s="4"/>
      <c r="O977" s="4"/>
      <c r="P977" s="4"/>
    </row>
    <row r="978" spans="1:16" ht="15" customHeight="1">
      <c r="A978" s="4"/>
      <c r="B978" s="4"/>
      <c r="C978" s="4"/>
      <c r="D978" s="4"/>
      <c r="K978" s="4"/>
      <c r="L978" s="4"/>
      <c r="M978" s="4"/>
      <c r="N978" s="4"/>
      <c r="O978" s="4"/>
      <c r="P978" s="4"/>
    </row>
    <row r="979" spans="1:16" ht="15" customHeight="1">
      <c r="A979" s="4"/>
      <c r="B979" s="4"/>
      <c r="C979" s="4"/>
      <c r="D979" s="4"/>
      <c r="K979" s="4"/>
      <c r="L979" s="4"/>
      <c r="M979" s="4"/>
      <c r="N979" s="4"/>
      <c r="O979" s="4"/>
      <c r="P979" s="4"/>
    </row>
    <row r="980" spans="1:16" ht="15" customHeight="1">
      <c r="A980" s="4"/>
      <c r="B980" s="4"/>
      <c r="C980" s="4"/>
      <c r="D980" s="4"/>
      <c r="K980" s="4"/>
      <c r="L980" s="4"/>
      <c r="M980" s="4"/>
      <c r="N980" s="4"/>
      <c r="O980" s="4"/>
      <c r="P980" s="4"/>
    </row>
    <row r="981" spans="1:16" ht="15" customHeight="1">
      <c r="A981" s="4"/>
      <c r="B981" s="4"/>
      <c r="C981" s="4"/>
      <c r="D981" s="4"/>
      <c r="K981" s="4"/>
      <c r="L981" s="4"/>
      <c r="M981" s="4"/>
      <c r="N981" s="4"/>
      <c r="O981" s="4"/>
      <c r="P981" s="4"/>
    </row>
    <row r="982" spans="1:16" ht="15" customHeight="1">
      <c r="A982" s="4"/>
      <c r="B982" s="4"/>
      <c r="C982" s="4"/>
      <c r="D982" s="4"/>
      <c r="K982" s="4"/>
      <c r="L982" s="4"/>
      <c r="M982" s="4"/>
      <c r="N982" s="4"/>
      <c r="O982" s="4"/>
      <c r="P982" s="4"/>
    </row>
    <row r="983" spans="1:16" ht="15" customHeight="1">
      <c r="A983" s="4"/>
      <c r="B983" s="4"/>
      <c r="C983" s="4"/>
      <c r="D983" s="4"/>
      <c r="K983" s="4"/>
      <c r="L983" s="4"/>
      <c r="M983" s="4"/>
      <c r="N983" s="4"/>
      <c r="O983" s="4"/>
      <c r="P983" s="4"/>
    </row>
    <row r="984" spans="1:16" ht="15" customHeight="1">
      <c r="A984" s="4"/>
      <c r="B984" s="4"/>
      <c r="C984" s="4"/>
      <c r="D984" s="4"/>
      <c r="K984" s="4"/>
      <c r="L984" s="4"/>
      <c r="M984" s="4"/>
      <c r="N984" s="4"/>
      <c r="O984" s="4"/>
      <c r="P984" s="4"/>
    </row>
    <row r="985" spans="1:16" ht="15" customHeight="1">
      <c r="A985" s="4"/>
      <c r="B985" s="4"/>
      <c r="C985" s="4"/>
      <c r="D985" s="4"/>
      <c r="K985" s="4"/>
      <c r="L985" s="4"/>
      <c r="M985" s="4"/>
      <c r="N985" s="4"/>
      <c r="O985" s="4"/>
      <c r="P985" s="4"/>
    </row>
    <row r="986" spans="1:16" ht="15" customHeight="1">
      <c r="A986" s="4"/>
      <c r="B986" s="4"/>
      <c r="C986" s="4"/>
      <c r="D986" s="4"/>
      <c r="K986" s="4"/>
      <c r="L986" s="4"/>
      <c r="M986" s="4"/>
      <c r="N986" s="4"/>
      <c r="O986" s="4"/>
      <c r="P986" s="4"/>
    </row>
    <row r="987" spans="1:16" ht="15" customHeight="1">
      <c r="A987" s="4"/>
      <c r="B987" s="4"/>
      <c r="C987" s="4"/>
      <c r="D987" s="4"/>
      <c r="K987" s="4"/>
      <c r="L987" s="4"/>
      <c r="M987" s="4"/>
      <c r="N987" s="4"/>
      <c r="O987" s="4"/>
      <c r="P987" s="4"/>
    </row>
    <row r="988" spans="1:16" ht="15" customHeight="1">
      <c r="A988" s="4"/>
      <c r="B988" s="4"/>
      <c r="C988" s="4"/>
      <c r="D988" s="4"/>
      <c r="K988" s="4"/>
      <c r="L988" s="4"/>
      <c r="M988" s="4"/>
      <c r="N988" s="4"/>
      <c r="O988" s="4"/>
      <c r="P988" s="4"/>
    </row>
    <row r="989" spans="1:16" ht="15" customHeight="1">
      <c r="A989" s="4"/>
      <c r="B989" s="4"/>
      <c r="C989" s="4"/>
      <c r="D989" s="4"/>
      <c r="K989" s="4"/>
      <c r="L989" s="4"/>
      <c r="M989" s="4"/>
      <c r="N989" s="4"/>
      <c r="O989" s="4"/>
      <c r="P989" s="4"/>
    </row>
    <row r="990" spans="1:16" ht="15" customHeight="1">
      <c r="A990" s="4"/>
      <c r="B990" s="4"/>
      <c r="C990" s="4"/>
      <c r="D990" s="4"/>
      <c r="K990" s="4"/>
      <c r="L990" s="4"/>
      <c r="M990" s="4"/>
      <c r="N990" s="4"/>
      <c r="O990" s="4"/>
      <c r="P990" s="4"/>
    </row>
    <row r="991" spans="1:16" ht="15" customHeight="1">
      <c r="A991" s="4"/>
      <c r="B991" s="4"/>
      <c r="C991" s="4"/>
      <c r="D991" s="4"/>
      <c r="K991" s="4"/>
      <c r="L991" s="4"/>
      <c r="M991" s="4"/>
      <c r="N991" s="4"/>
      <c r="O991" s="4"/>
      <c r="P991" s="4"/>
    </row>
    <row r="992" spans="1:16" ht="15" customHeight="1">
      <c r="A992" s="4"/>
      <c r="B992" s="4"/>
      <c r="C992" s="4"/>
      <c r="D992" s="4"/>
      <c r="K992" s="4"/>
      <c r="L992" s="4"/>
      <c r="M992" s="4"/>
      <c r="N992" s="4"/>
      <c r="O992" s="4"/>
      <c r="P992" s="4"/>
    </row>
    <row r="993" spans="1:16" ht="15" customHeight="1">
      <c r="A993" s="4"/>
      <c r="B993" s="4"/>
      <c r="C993" s="4"/>
      <c r="D993" s="4"/>
      <c r="K993" s="4"/>
      <c r="L993" s="4"/>
      <c r="M993" s="4"/>
      <c r="N993" s="4"/>
      <c r="O993" s="4"/>
      <c r="P993" s="4"/>
    </row>
    <row r="994" spans="1:16" ht="15" customHeight="1">
      <c r="A994" s="4"/>
      <c r="B994" s="4"/>
      <c r="C994" s="4"/>
      <c r="D994" s="4"/>
      <c r="K994" s="4"/>
      <c r="L994" s="4"/>
      <c r="M994" s="4"/>
      <c r="N994" s="4"/>
      <c r="O994" s="4"/>
      <c r="P994" s="4"/>
    </row>
    <row r="995" spans="1:16" ht="15" customHeight="1">
      <c r="A995" s="4"/>
      <c r="B995" s="4"/>
      <c r="C995" s="4"/>
      <c r="D995" s="4"/>
      <c r="K995" s="4"/>
      <c r="L995" s="4"/>
      <c r="M995" s="4"/>
      <c r="N995" s="4"/>
      <c r="O995" s="4"/>
      <c r="P995" s="4"/>
    </row>
    <row r="996" spans="1:16" ht="15" customHeight="1">
      <c r="A996" s="4"/>
      <c r="B996" s="4"/>
      <c r="C996" s="4"/>
      <c r="D996" s="4"/>
      <c r="K996" s="4"/>
      <c r="L996" s="4"/>
      <c r="M996" s="4"/>
      <c r="N996" s="4"/>
      <c r="O996" s="4"/>
      <c r="P996" s="4"/>
    </row>
    <row r="997" spans="1:16" ht="15" customHeight="1">
      <c r="A997" s="4"/>
      <c r="B997" s="4"/>
      <c r="C997" s="4"/>
      <c r="D997" s="4"/>
      <c r="K997" s="4"/>
      <c r="L997" s="4"/>
      <c r="M997" s="4"/>
      <c r="N997" s="4"/>
      <c r="O997" s="4"/>
      <c r="P997" s="4"/>
    </row>
    <row r="998" spans="1:16" ht="15" customHeight="1">
      <c r="A998" s="4"/>
      <c r="B998" s="4"/>
      <c r="C998" s="4"/>
      <c r="D998" s="4"/>
      <c r="K998" s="4"/>
      <c r="L998" s="4"/>
      <c r="M998" s="4"/>
      <c r="N998" s="4"/>
      <c r="O998" s="4"/>
      <c r="P998" s="4"/>
    </row>
    <row r="999" spans="1:16" ht="15" customHeight="1">
      <c r="A999" s="4"/>
      <c r="B999" s="4"/>
      <c r="C999" s="4"/>
      <c r="D999" s="4"/>
      <c r="K999" s="4"/>
      <c r="L999" s="4"/>
      <c r="M999" s="4"/>
      <c r="N999" s="4"/>
      <c r="O999" s="4"/>
      <c r="P999" s="4"/>
    </row>
    <row r="1000" spans="1:16" ht="15" customHeight="1">
      <c r="A1000" s="4"/>
      <c r="B1000" s="4"/>
      <c r="C1000" s="4"/>
      <c r="D1000" s="4"/>
      <c r="K1000" s="4"/>
      <c r="L1000" s="4"/>
      <c r="M1000" s="4"/>
      <c r="N1000" s="4"/>
      <c r="O1000" s="4"/>
      <c r="P1000" s="4"/>
    </row>
    <row r="1001" spans="1:16" ht="15" customHeight="1">
      <c r="A1001" s="4"/>
      <c r="B1001" s="4"/>
      <c r="C1001" s="4"/>
      <c r="D1001" s="4"/>
      <c r="K1001" s="4"/>
      <c r="L1001" s="4"/>
      <c r="M1001" s="4"/>
      <c r="N1001" s="4"/>
      <c r="O1001" s="4"/>
      <c r="P1001" s="4"/>
    </row>
    <row r="1002" spans="1:16" ht="15" customHeight="1">
      <c r="A1002" s="4"/>
      <c r="B1002" s="4"/>
      <c r="C1002" s="4"/>
      <c r="D1002" s="4"/>
      <c r="K1002" s="4"/>
      <c r="L1002" s="4"/>
      <c r="M1002" s="4"/>
      <c r="N1002" s="4"/>
      <c r="O1002" s="4"/>
      <c r="P1002" s="4"/>
    </row>
    <row r="1003" spans="1:16" ht="15" customHeight="1">
      <c r="A1003" s="4"/>
      <c r="B1003" s="4"/>
      <c r="C1003" s="4"/>
      <c r="D1003" s="4"/>
      <c r="K1003" s="4"/>
      <c r="L1003" s="4"/>
      <c r="M1003" s="4"/>
      <c r="N1003" s="4"/>
      <c r="O1003" s="4"/>
      <c r="P1003" s="4"/>
    </row>
    <row r="1004" spans="1:16" ht="15" customHeight="1">
      <c r="A1004" s="4"/>
      <c r="B1004" s="4"/>
      <c r="C1004" s="4"/>
      <c r="D1004" s="4"/>
      <c r="K1004" s="4"/>
      <c r="L1004" s="4"/>
      <c r="M1004" s="4"/>
      <c r="N1004" s="4"/>
      <c r="O1004" s="4"/>
      <c r="P1004" s="4"/>
    </row>
    <row r="1005" spans="1:16" ht="15" customHeight="1">
      <c r="A1005" s="4"/>
      <c r="B1005" s="4"/>
      <c r="C1005" s="4"/>
      <c r="D1005" s="4"/>
      <c r="K1005" s="4"/>
      <c r="L1005" s="4"/>
      <c r="M1005" s="4"/>
      <c r="N1005" s="4"/>
      <c r="O1005" s="4"/>
      <c r="P1005" s="4"/>
    </row>
    <row r="1006" spans="1:16" ht="15" customHeight="1">
      <c r="A1006" s="4"/>
      <c r="B1006" s="4"/>
      <c r="C1006" s="4"/>
      <c r="D1006" s="4"/>
      <c r="K1006" s="4"/>
      <c r="L1006" s="4"/>
      <c r="M1006" s="4"/>
      <c r="N1006" s="4"/>
      <c r="O1006" s="4"/>
      <c r="P1006" s="4"/>
    </row>
    <row r="1007" spans="1:16" ht="15" customHeight="1">
      <c r="A1007" s="4"/>
      <c r="B1007" s="4"/>
      <c r="C1007" s="4"/>
      <c r="D1007" s="4"/>
      <c r="K1007" s="4"/>
      <c r="L1007" s="4"/>
      <c r="M1007" s="4"/>
      <c r="N1007" s="4"/>
      <c r="O1007" s="4"/>
      <c r="P1007" s="4"/>
    </row>
    <row r="1008" spans="1:16" ht="15" customHeight="1">
      <c r="A1008" s="4"/>
      <c r="B1008" s="4"/>
      <c r="C1008" s="4"/>
      <c r="D1008" s="4"/>
      <c r="K1008" s="4"/>
      <c r="L1008" s="4"/>
      <c r="M1008" s="4"/>
      <c r="N1008" s="4"/>
      <c r="O1008" s="4"/>
      <c r="P1008" s="4"/>
    </row>
    <row r="1009" spans="1:16" ht="15" customHeight="1">
      <c r="A1009" s="4"/>
      <c r="B1009" s="4"/>
      <c r="C1009" s="4"/>
      <c r="D1009" s="4"/>
      <c r="K1009" s="4"/>
      <c r="L1009" s="4"/>
      <c r="M1009" s="4"/>
      <c r="N1009" s="4"/>
      <c r="O1009" s="4"/>
      <c r="P1009" s="4"/>
    </row>
    <row r="1010" spans="1:16" ht="15" customHeight="1">
      <c r="A1010" s="4"/>
      <c r="B1010" s="4"/>
      <c r="C1010" s="4"/>
      <c r="D1010" s="4"/>
      <c r="K1010" s="4"/>
      <c r="L1010" s="4"/>
      <c r="M1010" s="4"/>
      <c r="N1010" s="4"/>
      <c r="O1010" s="4"/>
      <c r="P1010" s="4"/>
    </row>
    <row r="1011" spans="1:16" ht="15" customHeight="1">
      <c r="A1011" s="4"/>
      <c r="B1011" s="4"/>
      <c r="C1011" s="4"/>
      <c r="D1011" s="4"/>
      <c r="K1011" s="4"/>
      <c r="L1011" s="4"/>
      <c r="M1011" s="4"/>
      <c r="N1011" s="4"/>
      <c r="O1011" s="4"/>
      <c r="P1011" s="4"/>
    </row>
    <row r="1012" spans="1:16" ht="15" customHeight="1">
      <c r="A1012" s="4"/>
      <c r="B1012" s="4"/>
      <c r="C1012" s="4"/>
      <c r="D1012" s="4"/>
      <c r="K1012" s="4"/>
      <c r="L1012" s="4"/>
      <c r="M1012" s="4"/>
      <c r="N1012" s="4"/>
      <c r="O1012" s="4"/>
      <c r="P1012" s="4"/>
    </row>
    <row r="1013" spans="1:16" ht="15" customHeight="1">
      <c r="A1013" s="4"/>
      <c r="B1013" s="4"/>
      <c r="C1013" s="4"/>
      <c r="D1013" s="4"/>
      <c r="K1013" s="4"/>
      <c r="L1013" s="4"/>
      <c r="M1013" s="4"/>
      <c r="N1013" s="4"/>
      <c r="O1013" s="4"/>
      <c r="P1013" s="4"/>
    </row>
    <row r="1014" spans="1:16" ht="15" customHeight="1">
      <c r="A1014" s="4"/>
      <c r="B1014" s="4"/>
      <c r="C1014" s="4"/>
      <c r="D1014" s="4"/>
      <c r="K1014" s="4"/>
      <c r="L1014" s="4"/>
      <c r="M1014" s="4"/>
      <c r="N1014" s="4"/>
      <c r="O1014" s="4"/>
      <c r="P1014" s="4"/>
    </row>
    <row r="1015" spans="1:16" ht="15" customHeight="1">
      <c r="A1015" s="4"/>
      <c r="B1015" s="4"/>
      <c r="C1015" s="4"/>
      <c r="D1015" s="4"/>
      <c r="K1015" s="4"/>
      <c r="L1015" s="4"/>
      <c r="M1015" s="4"/>
      <c r="N1015" s="4"/>
      <c r="O1015" s="4"/>
      <c r="P1015" s="4"/>
    </row>
    <row r="1016" spans="1:16" ht="15" customHeight="1">
      <c r="A1016" s="4"/>
      <c r="B1016" s="4"/>
      <c r="C1016" s="4"/>
      <c r="D1016" s="4"/>
      <c r="K1016" s="4"/>
      <c r="L1016" s="4"/>
      <c r="M1016" s="4"/>
      <c r="N1016" s="4"/>
      <c r="O1016" s="4"/>
      <c r="P1016" s="4"/>
    </row>
    <row r="1017" spans="1:16" ht="15" customHeight="1">
      <c r="A1017" s="4"/>
      <c r="B1017" s="4"/>
      <c r="C1017" s="4"/>
      <c r="D1017" s="4"/>
      <c r="K1017" s="4"/>
      <c r="L1017" s="4"/>
      <c r="M1017" s="4"/>
      <c r="N1017" s="4"/>
      <c r="O1017" s="4"/>
      <c r="P1017" s="4"/>
    </row>
    <row r="1018" spans="1:16" ht="15" customHeight="1">
      <c r="A1018" s="4"/>
      <c r="B1018" s="4"/>
      <c r="C1018" s="4"/>
      <c r="D1018" s="4"/>
      <c r="K1018" s="4"/>
      <c r="L1018" s="4"/>
      <c r="M1018" s="4"/>
      <c r="N1018" s="4"/>
      <c r="O1018" s="4"/>
      <c r="P1018" s="4"/>
    </row>
    <row r="1019" spans="1:16" ht="15" customHeight="1">
      <c r="A1019" s="4"/>
      <c r="B1019" s="4"/>
      <c r="C1019" s="4"/>
      <c r="D1019" s="4"/>
      <c r="K1019" s="4"/>
      <c r="L1019" s="4"/>
      <c r="M1019" s="4"/>
      <c r="N1019" s="4"/>
      <c r="O1019" s="4"/>
      <c r="P1019" s="4"/>
    </row>
    <row r="1020" spans="1:16" ht="15" customHeight="1">
      <c r="A1020" s="4"/>
      <c r="B1020" s="4"/>
      <c r="C1020" s="4"/>
      <c r="D1020" s="4"/>
      <c r="K1020" s="4"/>
      <c r="L1020" s="4"/>
      <c r="M1020" s="4"/>
      <c r="N1020" s="4"/>
      <c r="O1020" s="4"/>
      <c r="P1020" s="4"/>
    </row>
    <row r="1021" spans="1:16" ht="15" customHeight="1">
      <c r="A1021" s="4"/>
      <c r="B1021" s="4"/>
      <c r="C1021" s="4"/>
      <c r="D1021" s="4"/>
      <c r="K1021" s="4"/>
      <c r="L1021" s="4"/>
      <c r="M1021" s="4"/>
      <c r="N1021" s="4"/>
      <c r="O1021" s="4"/>
      <c r="P1021" s="4"/>
    </row>
    <row r="1022" spans="1:16" ht="15" customHeight="1">
      <c r="A1022" s="4"/>
      <c r="B1022" s="4"/>
      <c r="C1022" s="4"/>
      <c r="D1022" s="4"/>
      <c r="K1022" s="4"/>
      <c r="L1022" s="4"/>
      <c r="M1022" s="4"/>
      <c r="N1022" s="4"/>
      <c r="O1022" s="4"/>
      <c r="P1022" s="4"/>
    </row>
    <row r="1023" spans="1:16" ht="15" customHeight="1">
      <c r="A1023" s="4"/>
      <c r="B1023" s="4"/>
      <c r="C1023" s="4"/>
      <c r="D1023" s="4"/>
      <c r="K1023" s="4"/>
      <c r="L1023" s="4"/>
      <c r="M1023" s="4"/>
      <c r="N1023" s="4"/>
      <c r="O1023" s="4"/>
      <c r="P1023" s="4"/>
    </row>
    <row r="1024" spans="1:16" ht="15" customHeight="1">
      <c r="A1024" s="4"/>
      <c r="B1024" s="4"/>
      <c r="C1024" s="4"/>
      <c r="D1024" s="4"/>
      <c r="K1024" s="4"/>
      <c r="L1024" s="4"/>
      <c r="M1024" s="4"/>
      <c r="N1024" s="4"/>
      <c r="O1024" s="4"/>
      <c r="P1024" s="4"/>
    </row>
    <row r="1025" spans="1:16" ht="15" customHeight="1">
      <c r="A1025" s="4"/>
      <c r="B1025" s="4"/>
      <c r="C1025" s="4"/>
      <c r="D1025" s="4"/>
      <c r="K1025" s="4"/>
      <c r="L1025" s="4"/>
      <c r="M1025" s="4"/>
      <c r="N1025" s="4"/>
      <c r="O1025" s="4"/>
      <c r="P1025" s="4"/>
    </row>
    <row r="1026" spans="1:16" ht="15" customHeight="1">
      <c r="A1026" s="4"/>
      <c r="B1026" s="4"/>
      <c r="C1026" s="4"/>
      <c r="D1026" s="4"/>
      <c r="K1026" s="4"/>
      <c r="L1026" s="4"/>
      <c r="M1026" s="4"/>
      <c r="N1026" s="4"/>
      <c r="O1026" s="4"/>
      <c r="P1026" s="4"/>
    </row>
    <row r="1027" spans="1:16" ht="15" customHeight="1">
      <c r="A1027" s="4"/>
      <c r="B1027" s="4"/>
      <c r="C1027" s="4"/>
      <c r="D1027" s="4"/>
      <c r="K1027" s="4"/>
      <c r="L1027" s="4"/>
      <c r="M1027" s="4"/>
      <c r="N1027" s="4"/>
      <c r="O1027" s="4"/>
      <c r="P1027" s="4"/>
    </row>
    <row r="1028" spans="1:16" ht="15" customHeight="1">
      <c r="A1028" s="4"/>
      <c r="B1028" s="4"/>
      <c r="C1028" s="4"/>
      <c r="D1028" s="4"/>
      <c r="K1028" s="4"/>
      <c r="L1028" s="4"/>
      <c r="M1028" s="4"/>
      <c r="N1028" s="4"/>
      <c r="O1028" s="4"/>
      <c r="P1028" s="4"/>
    </row>
    <row r="1029" spans="1:16" ht="15" customHeight="1">
      <c r="A1029" s="4"/>
      <c r="B1029" s="4"/>
      <c r="C1029" s="4"/>
      <c r="D1029" s="4"/>
      <c r="K1029" s="4"/>
      <c r="L1029" s="4"/>
      <c r="M1029" s="4"/>
      <c r="N1029" s="4"/>
      <c r="O1029" s="4"/>
      <c r="P1029" s="4"/>
    </row>
    <row r="1030" spans="1:16" ht="15" customHeight="1">
      <c r="A1030" s="4"/>
      <c r="B1030" s="4"/>
      <c r="C1030" s="4"/>
      <c r="D1030" s="4"/>
      <c r="K1030" s="4"/>
      <c r="L1030" s="4"/>
      <c r="M1030" s="4"/>
      <c r="N1030" s="4"/>
      <c r="O1030" s="4"/>
      <c r="P1030" s="4"/>
    </row>
    <row r="1031" spans="1:16" ht="15" customHeight="1">
      <c r="A1031" s="4"/>
      <c r="B1031" s="4"/>
      <c r="C1031" s="4"/>
      <c r="D1031" s="4"/>
      <c r="K1031" s="4"/>
      <c r="L1031" s="4"/>
      <c r="M1031" s="4"/>
      <c r="N1031" s="4"/>
      <c r="O1031" s="4"/>
      <c r="P1031" s="4"/>
    </row>
    <row r="1032" spans="1:16" ht="15" customHeight="1">
      <c r="A1032" s="4"/>
      <c r="B1032" s="4"/>
      <c r="C1032" s="4"/>
      <c r="D1032" s="4"/>
      <c r="K1032" s="4"/>
      <c r="L1032" s="4"/>
      <c r="M1032" s="4"/>
      <c r="N1032" s="4"/>
      <c r="O1032" s="4"/>
      <c r="P1032" s="4"/>
    </row>
    <row r="1033" spans="1:16" ht="15" customHeight="1">
      <c r="A1033" s="4"/>
      <c r="B1033" s="4"/>
      <c r="C1033" s="4"/>
      <c r="D1033" s="4"/>
      <c r="K1033" s="4"/>
      <c r="L1033" s="4"/>
      <c r="M1033" s="4"/>
      <c r="N1033" s="4"/>
      <c r="O1033" s="4"/>
      <c r="P1033" s="4"/>
    </row>
    <row r="1034" spans="1:16" ht="15" customHeight="1">
      <c r="A1034" s="4"/>
      <c r="B1034" s="4"/>
      <c r="C1034" s="4"/>
      <c r="D1034" s="4"/>
      <c r="K1034" s="4"/>
      <c r="L1034" s="4"/>
      <c r="M1034" s="4"/>
      <c r="N1034" s="4"/>
      <c r="O1034" s="4"/>
      <c r="P1034" s="4"/>
    </row>
    <row r="1035" spans="1:16" ht="15" customHeight="1">
      <c r="A1035" s="4"/>
      <c r="B1035" s="4"/>
      <c r="C1035" s="4"/>
      <c r="D1035" s="4"/>
      <c r="K1035" s="4"/>
      <c r="L1035" s="4"/>
      <c r="M1035" s="4"/>
      <c r="N1035" s="4"/>
      <c r="O1035" s="4"/>
      <c r="P1035" s="4"/>
    </row>
    <row r="1036" spans="1:16" ht="15" customHeight="1">
      <c r="A1036" s="4"/>
      <c r="B1036" s="4"/>
      <c r="C1036" s="4"/>
      <c r="D1036" s="4"/>
      <c r="K1036" s="4"/>
      <c r="L1036" s="4"/>
      <c r="M1036" s="4"/>
      <c r="N1036" s="4"/>
      <c r="O1036" s="4"/>
      <c r="P1036" s="4"/>
    </row>
    <row r="1037" spans="1:16" ht="15" customHeight="1">
      <c r="A1037" s="4"/>
      <c r="B1037" s="4"/>
      <c r="C1037" s="4"/>
      <c r="D1037" s="4"/>
      <c r="K1037" s="4"/>
      <c r="L1037" s="4"/>
      <c r="M1037" s="4"/>
      <c r="N1037" s="4"/>
      <c r="O1037" s="4"/>
      <c r="P1037" s="4"/>
    </row>
    <row r="1038" spans="1:16" ht="15" customHeight="1">
      <c r="A1038" s="4"/>
      <c r="B1038" s="4"/>
      <c r="C1038" s="4"/>
      <c r="D1038" s="4"/>
      <c r="K1038" s="4"/>
      <c r="L1038" s="4"/>
      <c r="M1038" s="4"/>
      <c r="N1038" s="4"/>
      <c r="O1038" s="4"/>
      <c r="P1038" s="4"/>
    </row>
    <row r="1039" spans="1:16" ht="15" customHeight="1">
      <c r="A1039" s="4"/>
      <c r="B1039" s="4"/>
      <c r="C1039" s="4"/>
      <c r="D1039" s="4"/>
      <c r="K1039" s="4"/>
      <c r="L1039" s="4"/>
      <c r="M1039" s="4"/>
      <c r="N1039" s="4"/>
      <c r="O1039" s="4"/>
      <c r="P1039" s="4"/>
    </row>
    <row r="1040" spans="1:16" ht="15" customHeight="1">
      <c r="A1040" s="4"/>
      <c r="B1040" s="4"/>
      <c r="C1040" s="4"/>
      <c r="D1040" s="4"/>
      <c r="K1040" s="4"/>
      <c r="L1040" s="4"/>
      <c r="M1040" s="4"/>
      <c r="N1040" s="4"/>
      <c r="O1040" s="4"/>
      <c r="P1040" s="4"/>
    </row>
    <row r="1041" spans="1:16" ht="15" customHeight="1">
      <c r="A1041" s="4"/>
      <c r="B1041" s="4"/>
      <c r="C1041" s="4"/>
      <c r="D1041" s="4"/>
      <c r="K1041" s="4"/>
      <c r="L1041" s="4"/>
      <c r="M1041" s="4"/>
      <c r="N1041" s="4"/>
      <c r="O1041" s="4"/>
      <c r="P1041" s="4"/>
    </row>
    <row r="1042" spans="1:16" ht="15" customHeight="1">
      <c r="A1042" s="4"/>
      <c r="B1042" s="4"/>
      <c r="C1042" s="4"/>
      <c r="D1042" s="4"/>
      <c r="K1042" s="4"/>
      <c r="L1042" s="4"/>
      <c r="M1042" s="4"/>
      <c r="N1042" s="4"/>
      <c r="O1042" s="4"/>
      <c r="P1042" s="4"/>
    </row>
    <row r="1043" spans="1:16" ht="15" customHeight="1">
      <c r="A1043" s="4"/>
      <c r="B1043" s="4"/>
      <c r="C1043" s="4"/>
      <c r="D1043" s="4"/>
      <c r="K1043" s="4"/>
      <c r="L1043" s="4"/>
      <c r="M1043" s="4"/>
      <c r="N1043" s="4"/>
      <c r="O1043" s="4"/>
      <c r="P1043" s="4"/>
    </row>
    <row r="1044" spans="1:16" ht="15" customHeight="1">
      <c r="A1044" s="4"/>
      <c r="B1044" s="4"/>
      <c r="C1044" s="4"/>
      <c r="D1044" s="4"/>
      <c r="K1044" s="4"/>
      <c r="L1044" s="4"/>
      <c r="M1044" s="4"/>
      <c r="N1044" s="4"/>
      <c r="O1044" s="4"/>
      <c r="P1044" s="4"/>
    </row>
    <row r="1045" spans="1:16" ht="15" customHeight="1">
      <c r="A1045" s="4"/>
      <c r="B1045" s="4"/>
      <c r="C1045" s="4"/>
      <c r="D1045" s="4"/>
      <c r="K1045" s="4"/>
      <c r="L1045" s="4"/>
      <c r="M1045" s="4"/>
      <c r="N1045" s="4"/>
      <c r="O1045" s="4"/>
      <c r="P1045" s="4"/>
    </row>
    <row r="1046" spans="1:16" ht="15" customHeight="1">
      <c r="A1046" s="4"/>
      <c r="B1046" s="4"/>
      <c r="C1046" s="4"/>
      <c r="D1046" s="4"/>
      <c r="K1046" s="4"/>
      <c r="L1046" s="4"/>
      <c r="M1046" s="4"/>
      <c r="N1046" s="4"/>
      <c r="O1046" s="4"/>
      <c r="P1046" s="4"/>
    </row>
    <row r="1047" spans="1:16" ht="15" customHeight="1">
      <c r="A1047" s="4"/>
      <c r="B1047" s="4"/>
      <c r="C1047" s="4"/>
      <c r="D1047" s="4"/>
      <c r="K1047" s="4"/>
      <c r="L1047" s="4"/>
      <c r="M1047" s="4"/>
      <c r="N1047" s="4"/>
      <c r="O1047" s="4"/>
      <c r="P1047" s="4"/>
    </row>
    <row r="1048" spans="1:16" ht="15" customHeight="1">
      <c r="A1048" s="4"/>
      <c r="B1048" s="4"/>
      <c r="C1048" s="4"/>
      <c r="D1048" s="4"/>
      <c r="K1048" s="4"/>
      <c r="L1048" s="4"/>
      <c r="M1048" s="4"/>
      <c r="N1048" s="4"/>
      <c r="O1048" s="4"/>
      <c r="P1048" s="4"/>
    </row>
    <row r="1049" spans="1:16" ht="15" customHeight="1">
      <c r="A1049" s="4"/>
      <c r="B1049" s="4"/>
      <c r="C1049" s="4"/>
      <c r="D1049" s="4"/>
      <c r="K1049" s="4"/>
      <c r="L1049" s="4"/>
      <c r="M1049" s="4"/>
      <c r="N1049" s="4"/>
      <c r="O1049" s="4"/>
      <c r="P1049" s="4"/>
    </row>
    <row r="1050" spans="1:16" ht="15" customHeight="1">
      <c r="A1050" s="4"/>
      <c r="B1050" s="4"/>
      <c r="C1050" s="4"/>
      <c r="D1050" s="4"/>
      <c r="K1050" s="4"/>
      <c r="L1050" s="4"/>
      <c r="M1050" s="4"/>
      <c r="N1050" s="4"/>
      <c r="O1050" s="4"/>
      <c r="P1050" s="4"/>
    </row>
    <row r="1051" spans="1:16" ht="15" customHeight="1">
      <c r="A1051" s="4"/>
      <c r="B1051" s="4"/>
      <c r="C1051" s="4"/>
      <c r="D1051" s="4"/>
      <c r="K1051" s="4"/>
      <c r="L1051" s="4"/>
      <c r="M1051" s="4"/>
      <c r="N1051" s="4"/>
      <c r="O1051" s="4"/>
      <c r="P1051" s="4"/>
    </row>
    <row r="1052" spans="1:16" ht="15" customHeight="1">
      <c r="A1052" s="4"/>
      <c r="B1052" s="4"/>
      <c r="C1052" s="4"/>
      <c r="D1052" s="4"/>
      <c r="K1052" s="4"/>
      <c r="L1052" s="4"/>
      <c r="M1052" s="4"/>
      <c r="N1052" s="4"/>
      <c r="O1052" s="4"/>
      <c r="P1052" s="4"/>
    </row>
    <row r="1053" spans="1:16" ht="15" customHeight="1">
      <c r="A1053" s="4"/>
      <c r="B1053" s="4"/>
      <c r="C1053" s="4"/>
      <c r="D1053" s="4"/>
      <c r="K1053" s="4"/>
      <c r="L1053" s="4"/>
      <c r="M1053" s="4"/>
      <c r="N1053" s="4"/>
      <c r="O1053" s="4"/>
      <c r="P1053" s="4"/>
    </row>
    <row r="1054" spans="1:16" ht="15" customHeight="1">
      <c r="A1054" s="4"/>
      <c r="B1054" s="4"/>
      <c r="C1054" s="4"/>
      <c r="D1054" s="4"/>
      <c r="K1054" s="4"/>
      <c r="L1054" s="4"/>
      <c r="M1054" s="4"/>
      <c r="N1054" s="4"/>
      <c r="O1054" s="4"/>
      <c r="P1054" s="4"/>
    </row>
    <row r="1055" spans="1:16" ht="15" customHeight="1">
      <c r="A1055" s="4"/>
      <c r="B1055" s="4"/>
      <c r="C1055" s="4"/>
      <c r="D1055" s="4"/>
      <c r="K1055" s="4"/>
      <c r="L1055" s="4"/>
      <c r="M1055" s="4"/>
      <c r="N1055" s="4"/>
      <c r="O1055" s="4"/>
      <c r="P1055" s="4"/>
    </row>
    <row r="1056" spans="1:16" ht="15" customHeight="1">
      <c r="A1056" s="4"/>
      <c r="B1056" s="4"/>
      <c r="C1056" s="4"/>
      <c r="D1056" s="4"/>
      <c r="K1056" s="4"/>
      <c r="L1056" s="4"/>
      <c r="M1056" s="4"/>
      <c r="N1056" s="4"/>
      <c r="O1056" s="4"/>
      <c r="P1056" s="4"/>
    </row>
    <row r="1057" spans="1:16" ht="15" customHeight="1">
      <c r="A1057" s="4"/>
      <c r="B1057" s="4"/>
      <c r="C1057" s="4"/>
      <c r="D1057" s="4"/>
      <c r="K1057" s="4"/>
      <c r="L1057" s="4"/>
      <c r="M1057" s="4"/>
      <c r="N1057" s="4"/>
      <c r="O1057" s="4"/>
      <c r="P1057" s="4"/>
    </row>
    <row r="1058" spans="1:16" ht="15" customHeight="1">
      <c r="A1058" s="4"/>
      <c r="B1058" s="4"/>
      <c r="C1058" s="4"/>
      <c r="D1058" s="4"/>
      <c r="K1058" s="4"/>
      <c r="L1058" s="4"/>
      <c r="M1058" s="4"/>
      <c r="N1058" s="4"/>
      <c r="O1058" s="4"/>
      <c r="P1058" s="4"/>
    </row>
    <row r="1059" spans="1:16" ht="15" customHeight="1">
      <c r="A1059" s="4"/>
      <c r="B1059" s="4"/>
      <c r="C1059" s="4"/>
      <c r="D1059" s="4"/>
      <c r="K1059" s="4"/>
      <c r="L1059" s="4"/>
      <c r="M1059" s="4"/>
      <c r="N1059" s="4"/>
      <c r="O1059" s="4"/>
      <c r="P1059" s="4"/>
    </row>
    <row r="1060" spans="1:16" ht="15" customHeight="1">
      <c r="A1060" s="4"/>
      <c r="B1060" s="4"/>
      <c r="C1060" s="4"/>
      <c r="D1060" s="4"/>
      <c r="K1060" s="4"/>
      <c r="L1060" s="4"/>
      <c r="M1060" s="4"/>
      <c r="N1060" s="4"/>
      <c r="O1060" s="4"/>
      <c r="P1060" s="4"/>
    </row>
    <row r="1061" spans="1:16" ht="15" customHeight="1">
      <c r="A1061" s="4"/>
      <c r="B1061" s="4"/>
      <c r="C1061" s="4"/>
      <c r="D1061" s="4"/>
      <c r="K1061" s="4"/>
      <c r="L1061" s="4"/>
      <c r="M1061" s="4"/>
      <c r="N1061" s="4"/>
      <c r="O1061" s="4"/>
      <c r="P1061" s="4"/>
    </row>
    <row r="1062" spans="1:16" ht="15" customHeight="1">
      <c r="A1062" s="4"/>
      <c r="B1062" s="4"/>
      <c r="C1062" s="4"/>
      <c r="D1062" s="4"/>
      <c r="K1062" s="4"/>
      <c r="L1062" s="4"/>
      <c r="M1062" s="4"/>
      <c r="N1062" s="4"/>
      <c r="O1062" s="4"/>
      <c r="P1062" s="4"/>
    </row>
    <row r="1063" spans="1:16" ht="15" customHeight="1">
      <c r="A1063" s="4"/>
      <c r="B1063" s="4"/>
      <c r="C1063" s="4"/>
      <c r="D1063" s="4"/>
      <c r="K1063" s="4"/>
      <c r="L1063" s="4"/>
      <c r="M1063" s="4"/>
      <c r="N1063" s="4"/>
      <c r="O1063" s="4"/>
      <c r="P1063" s="4"/>
    </row>
    <row r="1064" spans="1:16" ht="15" customHeight="1">
      <c r="A1064" s="4"/>
      <c r="B1064" s="4"/>
      <c r="C1064" s="4"/>
      <c r="D1064" s="4"/>
      <c r="K1064" s="4"/>
      <c r="L1064" s="4"/>
      <c r="M1064" s="4"/>
      <c r="N1064" s="4"/>
      <c r="O1064" s="4"/>
      <c r="P1064" s="4"/>
    </row>
    <row r="1065" spans="1:16" ht="15" customHeight="1">
      <c r="A1065" s="4"/>
      <c r="B1065" s="4"/>
      <c r="C1065" s="4"/>
      <c r="D1065" s="4"/>
      <c r="K1065" s="4"/>
      <c r="L1065" s="4"/>
      <c r="M1065" s="4"/>
      <c r="N1065" s="4"/>
      <c r="O1065" s="4"/>
      <c r="P1065" s="4"/>
    </row>
    <row r="1066" spans="1:16" ht="15" customHeight="1">
      <c r="A1066" s="4"/>
      <c r="B1066" s="4"/>
      <c r="C1066" s="4"/>
      <c r="D1066" s="4"/>
      <c r="K1066" s="4"/>
      <c r="L1066" s="4"/>
      <c r="M1066" s="4"/>
      <c r="N1066" s="4"/>
      <c r="O1066" s="4"/>
      <c r="P1066" s="4"/>
    </row>
    <row r="1067" spans="1:16" ht="15" customHeight="1">
      <c r="A1067" s="4"/>
      <c r="B1067" s="4"/>
      <c r="C1067" s="4"/>
      <c r="D1067" s="4"/>
      <c r="K1067" s="4"/>
      <c r="L1067" s="4"/>
      <c r="M1067" s="4"/>
      <c r="N1067" s="4"/>
      <c r="O1067" s="4"/>
      <c r="P1067" s="4"/>
    </row>
    <row r="1068" spans="1:16" ht="15" customHeight="1">
      <c r="A1068" s="4"/>
      <c r="B1068" s="4"/>
      <c r="C1068" s="4"/>
      <c r="D1068" s="4"/>
      <c r="K1068" s="4"/>
      <c r="L1068" s="4"/>
      <c r="M1068" s="4"/>
      <c r="N1068" s="4"/>
      <c r="O1068" s="4"/>
      <c r="P1068" s="4"/>
    </row>
    <row r="1069" spans="1:16" ht="15" customHeight="1">
      <c r="A1069" s="4"/>
      <c r="B1069" s="4"/>
      <c r="C1069" s="4"/>
      <c r="D1069" s="4"/>
      <c r="K1069" s="4"/>
      <c r="L1069" s="4"/>
      <c r="M1069" s="4"/>
      <c r="N1069" s="4"/>
      <c r="O1069" s="4"/>
      <c r="P1069" s="4"/>
    </row>
    <row r="1070" spans="1:16" ht="15" customHeight="1">
      <c r="A1070" s="4"/>
      <c r="B1070" s="4"/>
      <c r="C1070" s="4"/>
      <c r="D1070" s="4"/>
      <c r="K1070" s="4"/>
      <c r="L1070" s="4"/>
      <c r="M1070" s="4"/>
      <c r="N1070" s="4"/>
      <c r="O1070" s="4"/>
      <c r="P1070" s="4"/>
    </row>
    <row r="1071" spans="1:16" ht="15" customHeight="1">
      <c r="A1071" s="4"/>
      <c r="B1071" s="4"/>
      <c r="C1071" s="4"/>
      <c r="D1071" s="4"/>
      <c r="K1071" s="4"/>
      <c r="L1071" s="4"/>
      <c r="M1071" s="4"/>
      <c r="N1071" s="4"/>
      <c r="O1071" s="4"/>
      <c r="P1071" s="4"/>
    </row>
    <row r="1072" spans="1:16" ht="15" customHeight="1">
      <c r="A1072" s="4"/>
      <c r="B1072" s="4"/>
      <c r="C1072" s="4"/>
      <c r="D1072" s="4"/>
      <c r="K1072" s="4"/>
      <c r="L1072" s="4"/>
      <c r="M1072" s="4"/>
      <c r="N1072" s="4"/>
      <c r="O1072" s="4"/>
      <c r="P1072" s="4"/>
    </row>
    <row r="1073" spans="1:16" ht="15" customHeight="1">
      <c r="A1073" s="4"/>
      <c r="B1073" s="4"/>
      <c r="C1073" s="4"/>
      <c r="D1073" s="4"/>
      <c r="K1073" s="4"/>
      <c r="L1073" s="4"/>
      <c r="M1073" s="4"/>
      <c r="N1073" s="4"/>
      <c r="O1073" s="4"/>
      <c r="P1073" s="4"/>
    </row>
    <row r="1074" spans="1:16" ht="15" customHeight="1">
      <c r="A1074" s="4"/>
      <c r="B1074" s="4"/>
      <c r="C1074" s="4"/>
      <c r="D1074" s="4"/>
      <c r="K1074" s="4"/>
      <c r="L1074" s="4"/>
      <c r="M1074" s="4"/>
      <c r="N1074" s="4"/>
      <c r="O1074" s="4"/>
      <c r="P1074" s="4"/>
    </row>
    <row r="1075" spans="1:16" ht="15" customHeight="1">
      <c r="A1075" s="4"/>
      <c r="B1075" s="4"/>
      <c r="C1075" s="4"/>
      <c r="D1075" s="4"/>
      <c r="K1075" s="4"/>
      <c r="L1075" s="4"/>
      <c r="M1075" s="4"/>
      <c r="N1075" s="4"/>
      <c r="O1075" s="4"/>
      <c r="P1075" s="4"/>
    </row>
    <row r="1076" spans="1:16" ht="15" customHeight="1">
      <c r="A1076" s="4"/>
      <c r="B1076" s="4"/>
      <c r="C1076" s="4"/>
      <c r="D1076" s="4"/>
      <c r="K1076" s="4"/>
      <c r="L1076" s="4"/>
      <c r="M1076" s="4"/>
      <c r="N1076" s="4"/>
      <c r="O1076" s="4"/>
      <c r="P1076" s="4"/>
    </row>
    <row r="1077" spans="1:16" ht="15" customHeight="1">
      <c r="A1077" s="4"/>
      <c r="B1077" s="4"/>
      <c r="C1077" s="4"/>
      <c r="D1077" s="4"/>
      <c r="K1077" s="4"/>
      <c r="L1077" s="4"/>
      <c r="M1077" s="4"/>
      <c r="N1077" s="4"/>
      <c r="O1077" s="4"/>
      <c r="P1077" s="4"/>
    </row>
    <row r="1078" spans="1:16" ht="15" customHeight="1">
      <c r="A1078" s="4"/>
      <c r="B1078" s="4"/>
      <c r="C1078" s="4"/>
      <c r="D1078" s="4"/>
      <c r="K1078" s="4"/>
      <c r="L1078" s="4"/>
      <c r="M1078" s="4"/>
      <c r="N1078" s="4"/>
      <c r="O1078" s="4"/>
      <c r="P1078" s="4"/>
    </row>
    <row r="1079" spans="1:16" ht="15" customHeight="1">
      <c r="A1079" s="4"/>
      <c r="B1079" s="4"/>
      <c r="C1079" s="4"/>
      <c r="D1079" s="4"/>
      <c r="K1079" s="4"/>
      <c r="L1079" s="4"/>
      <c r="M1079" s="4"/>
      <c r="N1079" s="4"/>
      <c r="O1079" s="4"/>
      <c r="P1079" s="4"/>
    </row>
    <row r="1080" spans="1:16" ht="15" customHeight="1">
      <c r="A1080" s="4"/>
      <c r="B1080" s="4"/>
      <c r="C1080" s="4"/>
      <c r="D1080" s="4"/>
      <c r="K1080" s="4"/>
      <c r="L1080" s="4"/>
      <c r="M1080" s="4"/>
      <c r="N1080" s="4"/>
      <c r="O1080" s="4"/>
      <c r="P1080" s="4"/>
    </row>
    <row r="1081" spans="1:16" ht="15" customHeight="1">
      <c r="A1081" s="4"/>
      <c r="B1081" s="4"/>
      <c r="C1081" s="4"/>
      <c r="D1081" s="4"/>
      <c r="K1081" s="4"/>
      <c r="L1081" s="4"/>
      <c r="M1081" s="4"/>
      <c r="N1081" s="4"/>
      <c r="O1081" s="4"/>
      <c r="P1081" s="4"/>
    </row>
    <row r="1082" spans="1:16" ht="15" customHeight="1">
      <c r="A1082" s="4"/>
      <c r="B1082" s="4"/>
      <c r="C1082" s="4"/>
      <c r="D1082" s="4"/>
      <c r="K1082" s="4"/>
      <c r="L1082" s="4"/>
      <c r="M1082" s="4"/>
      <c r="N1082" s="4"/>
      <c r="O1082" s="4"/>
      <c r="P1082" s="4"/>
    </row>
    <row r="1083" spans="1:16" ht="15" customHeight="1">
      <c r="A1083" s="4"/>
      <c r="B1083" s="4"/>
      <c r="C1083" s="4"/>
      <c r="D1083" s="4"/>
      <c r="K1083" s="4"/>
      <c r="L1083" s="4"/>
      <c r="M1083" s="4"/>
      <c r="N1083" s="4"/>
      <c r="O1083" s="4"/>
      <c r="P1083" s="4"/>
    </row>
    <row r="1084" spans="1:16" ht="15" customHeight="1">
      <c r="A1084" s="4"/>
      <c r="B1084" s="4"/>
      <c r="C1084" s="4"/>
      <c r="D1084" s="4"/>
      <c r="K1084" s="4"/>
      <c r="L1084" s="4"/>
      <c r="M1084" s="4"/>
      <c r="N1084" s="4"/>
      <c r="O1084" s="4"/>
      <c r="P1084" s="4"/>
    </row>
    <row r="1085" spans="1:16" ht="15" customHeight="1">
      <c r="A1085" s="4"/>
      <c r="B1085" s="4"/>
      <c r="C1085" s="4"/>
      <c r="D1085" s="4"/>
      <c r="K1085" s="4"/>
      <c r="L1085" s="4"/>
      <c r="M1085" s="4"/>
      <c r="N1085" s="4"/>
      <c r="O1085" s="4"/>
      <c r="P1085" s="4"/>
    </row>
    <row r="1086" spans="1:16" ht="15" customHeight="1">
      <c r="A1086" s="4"/>
      <c r="B1086" s="4"/>
      <c r="C1086" s="4"/>
      <c r="D1086" s="4"/>
      <c r="K1086" s="4"/>
      <c r="L1086" s="4"/>
      <c r="M1086" s="4"/>
      <c r="N1086" s="4"/>
      <c r="O1086" s="4"/>
      <c r="P1086" s="4"/>
    </row>
    <row r="1087" spans="1:16" ht="15" customHeight="1">
      <c r="A1087" s="4"/>
      <c r="B1087" s="4"/>
      <c r="C1087" s="4"/>
      <c r="D1087" s="4"/>
      <c r="K1087" s="4"/>
      <c r="L1087" s="4"/>
      <c r="M1087" s="4"/>
      <c r="N1087" s="4"/>
      <c r="O1087" s="4"/>
      <c r="P1087" s="4"/>
    </row>
    <row r="1088" spans="1:16" ht="15" customHeight="1">
      <c r="A1088" s="4"/>
      <c r="B1088" s="4"/>
      <c r="C1088" s="4"/>
      <c r="D1088" s="4"/>
      <c r="K1088" s="4"/>
      <c r="L1088" s="4"/>
      <c r="M1088" s="4"/>
      <c r="N1088" s="4"/>
      <c r="O1088" s="4"/>
      <c r="P1088" s="4"/>
    </row>
    <row r="1089" spans="1:16" ht="15" customHeight="1">
      <c r="A1089" s="4"/>
      <c r="B1089" s="4"/>
      <c r="C1089" s="4"/>
      <c r="D1089" s="4"/>
      <c r="K1089" s="4"/>
      <c r="L1089" s="4"/>
      <c r="M1089" s="4"/>
      <c r="N1089" s="4"/>
      <c r="O1089" s="4"/>
      <c r="P1089" s="4"/>
    </row>
    <row r="1090" spans="1:16" ht="15" customHeight="1">
      <c r="A1090" s="4"/>
      <c r="B1090" s="4"/>
      <c r="C1090" s="4"/>
      <c r="D1090" s="4"/>
      <c r="K1090" s="4"/>
      <c r="L1090" s="4"/>
      <c r="M1090" s="4"/>
      <c r="N1090" s="4"/>
      <c r="O1090" s="4"/>
      <c r="P1090" s="4"/>
    </row>
    <row r="1091" spans="1:16" ht="15" customHeight="1">
      <c r="A1091" s="4"/>
      <c r="B1091" s="4"/>
      <c r="C1091" s="4"/>
      <c r="D1091" s="4"/>
      <c r="K1091" s="4"/>
      <c r="L1091" s="4"/>
      <c r="M1091" s="4"/>
      <c r="N1091" s="4"/>
      <c r="O1091" s="4"/>
      <c r="P1091" s="4"/>
    </row>
    <row r="1092" spans="1:16" ht="15" customHeight="1">
      <c r="A1092" s="4"/>
      <c r="B1092" s="4"/>
      <c r="C1092" s="4"/>
      <c r="D1092" s="4"/>
      <c r="K1092" s="4"/>
      <c r="L1092" s="4"/>
      <c r="M1092" s="4"/>
      <c r="N1092" s="4"/>
      <c r="O1092" s="4"/>
      <c r="P1092" s="4"/>
    </row>
    <row r="1093" spans="1:16" ht="15" customHeight="1">
      <c r="A1093" s="4"/>
      <c r="B1093" s="4"/>
      <c r="C1093" s="4"/>
      <c r="D1093" s="4"/>
      <c r="K1093" s="4"/>
      <c r="L1093" s="4"/>
      <c r="M1093" s="4"/>
      <c r="N1093" s="4"/>
      <c r="O1093" s="4"/>
      <c r="P1093" s="4"/>
    </row>
    <row r="1094" spans="1:16" ht="15" customHeight="1">
      <c r="A1094" s="4"/>
      <c r="B1094" s="4"/>
      <c r="C1094" s="4"/>
      <c r="D1094" s="4"/>
      <c r="K1094" s="4"/>
      <c r="L1094" s="4"/>
      <c r="M1094" s="4"/>
      <c r="N1094" s="4"/>
      <c r="O1094" s="4"/>
      <c r="P1094" s="4"/>
    </row>
    <row r="1095" spans="1:16" ht="15" customHeight="1">
      <c r="A1095" s="4"/>
      <c r="B1095" s="4"/>
      <c r="C1095" s="4"/>
      <c r="D1095" s="4"/>
      <c r="K1095" s="4"/>
      <c r="L1095" s="4"/>
      <c r="M1095" s="4"/>
      <c r="N1095" s="4"/>
      <c r="O1095" s="4"/>
      <c r="P1095" s="4"/>
    </row>
    <row r="1096" spans="1:16" ht="15" customHeight="1">
      <c r="A1096" s="4"/>
      <c r="B1096" s="4"/>
      <c r="C1096" s="4"/>
      <c r="D1096" s="4"/>
      <c r="K1096" s="4"/>
      <c r="L1096" s="4"/>
      <c r="M1096" s="4"/>
      <c r="N1096" s="4"/>
      <c r="O1096" s="4"/>
      <c r="P1096" s="4"/>
    </row>
    <row r="1097" spans="1:16" ht="15" customHeight="1">
      <c r="A1097" s="4"/>
      <c r="B1097" s="4"/>
      <c r="C1097" s="4"/>
      <c r="D1097" s="4"/>
      <c r="K1097" s="4"/>
      <c r="L1097" s="4"/>
      <c r="M1097" s="4"/>
      <c r="N1097" s="4"/>
      <c r="O1097" s="4"/>
      <c r="P1097" s="4"/>
    </row>
    <row r="1098" spans="1:16" ht="15" customHeight="1">
      <c r="A1098" s="4"/>
      <c r="B1098" s="4"/>
      <c r="C1098" s="4"/>
      <c r="D1098" s="4"/>
      <c r="K1098" s="4"/>
      <c r="L1098" s="4"/>
      <c r="M1098" s="4"/>
      <c r="N1098" s="4"/>
      <c r="O1098" s="4"/>
      <c r="P1098" s="4"/>
    </row>
    <row r="1099" spans="1:16" ht="15" customHeight="1">
      <c r="A1099" s="4"/>
      <c r="B1099" s="4"/>
      <c r="C1099" s="4"/>
      <c r="D1099" s="4"/>
      <c r="K1099" s="4"/>
      <c r="L1099" s="4"/>
      <c r="M1099" s="4"/>
      <c r="N1099" s="4"/>
      <c r="O1099" s="4"/>
      <c r="P1099" s="4"/>
    </row>
    <row r="1100" spans="1:16" ht="15" customHeight="1">
      <c r="A1100" s="4"/>
      <c r="B1100" s="4"/>
      <c r="C1100" s="4"/>
      <c r="D1100" s="4"/>
      <c r="K1100" s="4"/>
      <c r="L1100" s="4"/>
      <c r="M1100" s="4"/>
      <c r="N1100" s="4"/>
      <c r="O1100" s="4"/>
      <c r="P1100" s="4"/>
    </row>
    <row r="1101" spans="1:16" ht="15" customHeight="1">
      <c r="A1101" s="4"/>
      <c r="B1101" s="4"/>
      <c r="C1101" s="4"/>
      <c r="D1101" s="4"/>
      <c r="K1101" s="4"/>
      <c r="L1101" s="4"/>
      <c r="M1101" s="4"/>
      <c r="N1101" s="4"/>
      <c r="O1101" s="4"/>
      <c r="P1101" s="4"/>
    </row>
    <row r="1102" spans="1:16" ht="15" customHeight="1">
      <c r="A1102" s="4"/>
      <c r="B1102" s="4"/>
      <c r="C1102" s="4"/>
      <c r="D1102" s="4"/>
      <c r="K1102" s="4"/>
      <c r="L1102" s="4"/>
      <c r="M1102" s="4"/>
      <c r="N1102" s="4"/>
      <c r="O1102" s="4"/>
      <c r="P1102" s="4"/>
    </row>
    <row r="1103" spans="1:16" ht="15" customHeight="1">
      <c r="A1103" s="4"/>
      <c r="B1103" s="4"/>
      <c r="C1103" s="4"/>
      <c r="D1103" s="4"/>
      <c r="K1103" s="4"/>
      <c r="L1103" s="4"/>
      <c r="M1103" s="4"/>
      <c r="N1103" s="4"/>
      <c r="O1103" s="4"/>
      <c r="P1103" s="4"/>
    </row>
    <row r="1104" spans="1:16" ht="15" customHeight="1">
      <c r="A1104" s="4"/>
      <c r="B1104" s="4"/>
      <c r="C1104" s="4"/>
      <c r="D1104" s="4"/>
      <c r="K1104" s="4"/>
      <c r="L1104" s="4"/>
      <c r="M1104" s="4"/>
      <c r="N1104" s="4"/>
      <c r="O1104" s="4"/>
      <c r="P1104" s="4"/>
    </row>
    <row r="1105" spans="1:16" ht="15" customHeight="1">
      <c r="A1105" s="4"/>
      <c r="B1105" s="4"/>
      <c r="C1105" s="4"/>
      <c r="D1105" s="4"/>
      <c r="K1105" s="4"/>
      <c r="L1105" s="4"/>
      <c r="M1105" s="4"/>
      <c r="N1105" s="4"/>
      <c r="O1105" s="4"/>
      <c r="P1105" s="4"/>
    </row>
    <row r="1106" spans="1:16" ht="15" customHeight="1">
      <c r="A1106" s="4"/>
      <c r="B1106" s="4"/>
      <c r="C1106" s="4"/>
      <c r="D1106" s="4"/>
      <c r="K1106" s="4"/>
      <c r="L1106" s="4"/>
      <c r="M1106" s="4"/>
      <c r="N1106" s="4"/>
      <c r="O1106" s="4"/>
      <c r="P1106" s="4"/>
    </row>
    <row r="1107" spans="1:16" ht="15" customHeight="1">
      <c r="A1107" s="4"/>
      <c r="B1107" s="4"/>
      <c r="C1107" s="4"/>
      <c r="D1107" s="4"/>
      <c r="K1107" s="4"/>
      <c r="L1107" s="4"/>
      <c r="M1107" s="4"/>
      <c r="N1107" s="4"/>
      <c r="O1107" s="4"/>
      <c r="P1107" s="4"/>
    </row>
    <row r="1108" spans="1:16" ht="15" customHeight="1">
      <c r="A1108" s="4"/>
      <c r="B1108" s="4"/>
      <c r="C1108" s="4"/>
      <c r="D1108" s="4"/>
      <c r="K1108" s="4"/>
      <c r="L1108" s="4"/>
      <c r="M1108" s="4"/>
      <c r="N1108" s="4"/>
      <c r="O1108" s="4"/>
      <c r="P1108" s="4"/>
    </row>
    <row r="1109" spans="1:16" ht="15" customHeight="1">
      <c r="A1109" s="4"/>
      <c r="B1109" s="4"/>
      <c r="C1109" s="4"/>
      <c r="D1109" s="4"/>
      <c r="K1109" s="4"/>
      <c r="L1109" s="4"/>
      <c r="M1109" s="4"/>
      <c r="N1109" s="4"/>
      <c r="O1109" s="4"/>
      <c r="P1109" s="4"/>
    </row>
    <row r="1110" spans="1:16" ht="15" customHeight="1">
      <c r="A1110" s="4"/>
      <c r="B1110" s="4"/>
      <c r="C1110" s="4"/>
      <c r="D1110" s="4"/>
      <c r="K1110" s="4"/>
      <c r="L1110" s="4"/>
      <c r="M1110" s="4"/>
      <c r="N1110" s="4"/>
      <c r="O1110" s="4"/>
      <c r="P1110" s="4"/>
    </row>
    <row r="1111" spans="1:16" ht="15" customHeight="1">
      <c r="A1111" s="4"/>
      <c r="B1111" s="4"/>
      <c r="C1111" s="4"/>
      <c r="D1111" s="4"/>
      <c r="K1111" s="4"/>
      <c r="L1111" s="4"/>
      <c r="M1111" s="4"/>
      <c r="N1111" s="4"/>
      <c r="O1111" s="4"/>
      <c r="P1111" s="4"/>
    </row>
    <row r="1112" spans="1:16" ht="15" customHeight="1">
      <c r="A1112" s="4"/>
      <c r="B1112" s="4"/>
      <c r="C1112" s="4"/>
      <c r="D1112" s="4"/>
      <c r="K1112" s="4"/>
      <c r="L1112" s="4"/>
      <c r="M1112" s="4"/>
      <c r="N1112" s="4"/>
      <c r="O1112" s="4"/>
      <c r="P1112" s="4"/>
    </row>
    <row r="1113" spans="1:16" ht="15" customHeight="1">
      <c r="A1113" s="4"/>
      <c r="B1113" s="4"/>
      <c r="C1113" s="4"/>
      <c r="D1113" s="4"/>
      <c r="K1113" s="4"/>
      <c r="L1113" s="4"/>
      <c r="M1113" s="4"/>
      <c r="N1113" s="4"/>
      <c r="O1113" s="4"/>
      <c r="P1113" s="4"/>
    </row>
    <row r="1114" spans="1:16" ht="15" customHeight="1">
      <c r="A1114" s="4"/>
      <c r="B1114" s="4"/>
      <c r="C1114" s="4"/>
      <c r="D1114" s="4"/>
      <c r="K1114" s="4"/>
      <c r="L1114" s="4"/>
      <c r="M1114" s="4"/>
      <c r="N1114" s="4"/>
      <c r="O1114" s="4"/>
      <c r="P1114" s="4"/>
    </row>
    <row r="1115" spans="1:16" ht="15" customHeight="1">
      <c r="A1115" s="4"/>
      <c r="B1115" s="4"/>
      <c r="C1115" s="4"/>
      <c r="D1115" s="4"/>
      <c r="K1115" s="4"/>
      <c r="L1115" s="4"/>
      <c r="M1115" s="4"/>
      <c r="N1115" s="4"/>
      <c r="O1115" s="4"/>
      <c r="P1115" s="4"/>
    </row>
    <row r="1116" spans="1:16" ht="15" customHeight="1">
      <c r="A1116" s="4"/>
      <c r="B1116" s="4"/>
      <c r="C1116" s="4"/>
      <c r="D1116" s="4"/>
      <c r="K1116" s="4"/>
      <c r="L1116" s="4"/>
      <c r="M1116" s="4"/>
      <c r="N1116" s="4"/>
      <c r="O1116" s="4"/>
      <c r="P1116" s="4"/>
    </row>
    <row r="1117" spans="1:16" ht="15" customHeight="1">
      <c r="A1117" s="4"/>
      <c r="B1117" s="4"/>
      <c r="C1117" s="4"/>
      <c r="D1117" s="4"/>
      <c r="K1117" s="4"/>
      <c r="L1117" s="4"/>
      <c r="M1117" s="4"/>
      <c r="N1117" s="4"/>
      <c r="O1117" s="4"/>
      <c r="P1117" s="4"/>
    </row>
    <row r="1118" spans="1:16" ht="15" customHeight="1">
      <c r="A1118" s="4"/>
      <c r="B1118" s="4"/>
      <c r="C1118" s="4"/>
      <c r="D1118" s="4"/>
      <c r="K1118" s="4"/>
      <c r="L1118" s="4"/>
      <c r="M1118" s="4"/>
      <c r="N1118" s="4"/>
      <c r="O1118" s="4"/>
      <c r="P1118" s="4"/>
    </row>
    <row r="1119" spans="1:16" ht="15" customHeight="1">
      <c r="A1119" s="4"/>
      <c r="B1119" s="4"/>
      <c r="C1119" s="4"/>
      <c r="D1119" s="4"/>
      <c r="K1119" s="4"/>
      <c r="L1119" s="4"/>
      <c r="M1119" s="4"/>
      <c r="N1119" s="4"/>
      <c r="O1119" s="4"/>
      <c r="P1119" s="4"/>
    </row>
    <row r="1120" spans="1:16" ht="15" customHeight="1">
      <c r="A1120" s="4"/>
      <c r="B1120" s="4"/>
      <c r="C1120" s="4"/>
      <c r="D1120" s="4"/>
      <c r="K1120" s="4"/>
      <c r="L1120" s="4"/>
      <c r="M1120" s="4"/>
      <c r="N1120" s="4"/>
      <c r="O1120" s="4"/>
      <c r="P1120" s="4"/>
    </row>
    <row r="1121" spans="1:16" ht="15" customHeight="1">
      <c r="A1121" s="4"/>
      <c r="B1121" s="4"/>
      <c r="C1121" s="4"/>
      <c r="D1121" s="4"/>
      <c r="K1121" s="4"/>
      <c r="L1121" s="4"/>
      <c r="M1121" s="4"/>
      <c r="N1121" s="4"/>
      <c r="O1121" s="4"/>
      <c r="P1121" s="4"/>
    </row>
    <row r="1122" spans="1:16" ht="15" customHeight="1">
      <c r="A1122" s="4"/>
      <c r="B1122" s="4"/>
      <c r="C1122" s="4"/>
      <c r="D1122" s="4"/>
      <c r="K1122" s="4"/>
      <c r="L1122" s="4"/>
      <c r="M1122" s="4"/>
      <c r="N1122" s="4"/>
      <c r="O1122" s="4"/>
      <c r="P1122" s="4"/>
    </row>
    <row r="1123" spans="1:16" ht="15" customHeight="1">
      <c r="A1123" s="4"/>
      <c r="B1123" s="4"/>
      <c r="C1123" s="4"/>
      <c r="D1123" s="4"/>
      <c r="K1123" s="4"/>
      <c r="L1123" s="4"/>
      <c r="M1123" s="4"/>
      <c r="N1123" s="4"/>
      <c r="O1123" s="4"/>
      <c r="P1123" s="4"/>
    </row>
    <row r="1124" spans="1:16" ht="15" customHeight="1">
      <c r="A1124" s="4"/>
      <c r="B1124" s="4"/>
      <c r="C1124" s="4"/>
      <c r="D1124" s="4"/>
      <c r="K1124" s="4"/>
      <c r="L1124" s="4"/>
      <c r="M1124" s="4"/>
      <c r="N1124" s="4"/>
      <c r="O1124" s="4"/>
      <c r="P1124" s="4"/>
    </row>
    <row r="1125" spans="1:16" ht="15" customHeight="1">
      <c r="A1125" s="4"/>
      <c r="B1125" s="4"/>
      <c r="C1125" s="4"/>
      <c r="D1125" s="4"/>
      <c r="K1125" s="4"/>
      <c r="L1125" s="4"/>
      <c r="M1125" s="4"/>
      <c r="N1125" s="4"/>
      <c r="O1125" s="4"/>
      <c r="P1125" s="4"/>
    </row>
    <row r="1126" spans="1:16" ht="15" customHeight="1">
      <c r="A1126" s="4"/>
      <c r="B1126" s="4"/>
      <c r="C1126" s="4"/>
      <c r="D1126" s="4"/>
      <c r="K1126" s="4"/>
      <c r="L1126" s="4"/>
      <c r="M1126" s="4"/>
      <c r="N1126" s="4"/>
      <c r="O1126" s="4"/>
      <c r="P1126" s="4"/>
    </row>
    <row r="1127" spans="1:16" ht="15" customHeight="1">
      <c r="A1127" s="4"/>
      <c r="B1127" s="4"/>
      <c r="C1127" s="4"/>
      <c r="D1127" s="4"/>
      <c r="K1127" s="4"/>
      <c r="L1127" s="4"/>
      <c r="M1127" s="4"/>
      <c r="N1127" s="4"/>
      <c r="O1127" s="4"/>
      <c r="P1127" s="4"/>
    </row>
    <row r="1128" spans="1:16" ht="15" customHeight="1">
      <c r="A1128" s="4"/>
      <c r="B1128" s="4"/>
      <c r="C1128" s="4"/>
      <c r="D1128" s="4"/>
      <c r="K1128" s="4"/>
      <c r="L1128" s="4"/>
      <c r="M1128" s="4"/>
      <c r="N1128" s="4"/>
      <c r="O1128" s="4"/>
      <c r="P1128" s="4"/>
    </row>
    <row r="1129" spans="1:16" ht="15" customHeight="1">
      <c r="A1129" s="4"/>
      <c r="B1129" s="4"/>
      <c r="C1129" s="4"/>
      <c r="D1129" s="4"/>
      <c r="K1129" s="4"/>
      <c r="L1129" s="4"/>
      <c r="M1129" s="4"/>
      <c r="N1129" s="4"/>
      <c r="O1129" s="4"/>
      <c r="P1129" s="4"/>
    </row>
    <row r="1130" spans="1:16" ht="15" customHeight="1">
      <c r="A1130" s="4"/>
      <c r="B1130" s="4"/>
      <c r="C1130" s="4"/>
      <c r="D1130" s="4"/>
      <c r="K1130" s="4"/>
      <c r="L1130" s="4"/>
      <c r="M1130" s="4"/>
      <c r="N1130" s="4"/>
      <c r="O1130" s="4"/>
      <c r="P1130" s="4"/>
    </row>
    <row r="1131" spans="1:16" ht="15" customHeight="1">
      <c r="A1131" s="4"/>
      <c r="B1131" s="4"/>
      <c r="C1131" s="4"/>
      <c r="D1131" s="4"/>
      <c r="K1131" s="4"/>
      <c r="L1131" s="4"/>
      <c r="M1131" s="4"/>
      <c r="N1131" s="4"/>
      <c r="O1131" s="4"/>
      <c r="P1131" s="4"/>
    </row>
    <row r="1132" spans="1:16" ht="15" customHeight="1">
      <c r="A1132" s="4"/>
      <c r="B1132" s="4"/>
      <c r="C1132" s="4"/>
      <c r="D1132" s="4"/>
      <c r="K1132" s="4"/>
      <c r="L1132" s="4"/>
      <c r="M1132" s="4"/>
      <c r="N1132" s="4"/>
      <c r="O1132" s="4"/>
      <c r="P1132" s="4"/>
    </row>
    <row r="1133" spans="1:16" ht="15" customHeight="1">
      <c r="A1133" s="4"/>
      <c r="B1133" s="4"/>
      <c r="C1133" s="4"/>
      <c r="D1133" s="4"/>
      <c r="K1133" s="4"/>
      <c r="L1133" s="4"/>
      <c r="M1133" s="4"/>
      <c r="N1133" s="4"/>
      <c r="O1133" s="4"/>
      <c r="P1133" s="4"/>
    </row>
    <row r="1134" spans="1:16" ht="15" customHeight="1">
      <c r="A1134" s="4"/>
      <c r="B1134" s="4"/>
      <c r="C1134" s="4"/>
      <c r="D1134" s="4"/>
      <c r="K1134" s="4"/>
      <c r="L1134" s="4"/>
      <c r="M1134" s="4"/>
      <c r="N1134" s="4"/>
      <c r="O1134" s="4"/>
      <c r="P1134" s="4"/>
    </row>
    <row r="1135" spans="1:16" ht="15" customHeight="1">
      <c r="A1135" s="4"/>
      <c r="B1135" s="4"/>
      <c r="C1135" s="4"/>
      <c r="D1135" s="4"/>
      <c r="K1135" s="4"/>
      <c r="L1135" s="4"/>
      <c r="M1135" s="4"/>
      <c r="N1135" s="4"/>
      <c r="O1135" s="4"/>
      <c r="P1135" s="4"/>
    </row>
    <row r="1136" spans="1:16" ht="15" customHeight="1">
      <c r="A1136" s="4"/>
      <c r="B1136" s="4"/>
      <c r="C1136" s="4"/>
      <c r="D1136" s="4"/>
      <c r="K1136" s="4"/>
      <c r="L1136" s="4"/>
      <c r="M1136" s="4"/>
      <c r="N1136" s="4"/>
      <c r="O1136" s="4"/>
      <c r="P1136" s="4"/>
    </row>
    <row r="1137" spans="1:16" ht="15" customHeight="1">
      <c r="A1137" s="4"/>
      <c r="B1137" s="4"/>
      <c r="C1137" s="4"/>
      <c r="D1137" s="4"/>
      <c r="K1137" s="4"/>
      <c r="L1137" s="4"/>
      <c r="M1137" s="4"/>
      <c r="N1137" s="4"/>
      <c r="O1137" s="4"/>
      <c r="P1137" s="4"/>
    </row>
    <row r="1138" spans="1:16" ht="15" customHeight="1">
      <c r="A1138" s="4"/>
      <c r="B1138" s="4"/>
      <c r="C1138" s="4"/>
      <c r="D1138" s="4"/>
      <c r="K1138" s="4"/>
      <c r="L1138" s="4"/>
      <c r="M1138" s="4"/>
      <c r="N1138" s="4"/>
      <c r="O1138" s="4"/>
      <c r="P1138" s="4"/>
    </row>
    <row r="1139" spans="1:16" ht="15" customHeight="1">
      <c r="A1139" s="4"/>
      <c r="B1139" s="4"/>
      <c r="C1139" s="4"/>
      <c r="D1139" s="4"/>
      <c r="K1139" s="4"/>
      <c r="L1139" s="4"/>
      <c r="M1139" s="4"/>
      <c r="N1139" s="4"/>
      <c r="O1139" s="4"/>
      <c r="P1139" s="4"/>
    </row>
    <row r="1140" spans="1:16" ht="15" customHeight="1">
      <c r="A1140" s="4"/>
      <c r="B1140" s="4"/>
      <c r="C1140" s="4"/>
      <c r="D1140" s="4"/>
      <c r="K1140" s="4"/>
      <c r="L1140" s="4"/>
      <c r="M1140" s="4"/>
      <c r="N1140" s="4"/>
      <c r="O1140" s="4"/>
      <c r="P1140" s="4"/>
    </row>
    <row r="1141" spans="1:16" ht="15" customHeight="1">
      <c r="A1141" s="4"/>
      <c r="B1141" s="4"/>
      <c r="C1141" s="4"/>
      <c r="D1141" s="4"/>
      <c r="K1141" s="4"/>
      <c r="L1141" s="4"/>
      <c r="M1141" s="4"/>
      <c r="N1141" s="4"/>
      <c r="O1141" s="4"/>
      <c r="P1141" s="4"/>
    </row>
    <row r="1142" spans="1:16" ht="15" customHeight="1">
      <c r="A1142" s="4"/>
      <c r="B1142" s="4"/>
      <c r="C1142" s="4"/>
      <c r="D1142" s="4"/>
      <c r="K1142" s="4"/>
      <c r="L1142" s="4"/>
      <c r="M1142" s="4"/>
      <c r="N1142" s="4"/>
      <c r="O1142" s="4"/>
      <c r="P1142" s="4"/>
    </row>
    <row r="1143" spans="1:16" ht="15" customHeight="1">
      <c r="A1143" s="4"/>
      <c r="B1143" s="4"/>
      <c r="C1143" s="4"/>
      <c r="D1143" s="4"/>
      <c r="K1143" s="4"/>
      <c r="L1143" s="4"/>
      <c r="M1143" s="4"/>
      <c r="N1143" s="4"/>
      <c r="O1143" s="4"/>
      <c r="P1143" s="4"/>
    </row>
    <row r="1144" spans="1:16" ht="15" customHeight="1">
      <c r="A1144" s="4"/>
      <c r="B1144" s="4"/>
      <c r="C1144" s="4"/>
      <c r="D1144" s="4"/>
      <c r="K1144" s="4"/>
      <c r="L1144" s="4"/>
      <c r="M1144" s="4"/>
      <c r="N1144" s="4"/>
      <c r="O1144" s="4"/>
      <c r="P1144" s="4"/>
    </row>
    <row r="1145" spans="1:16" ht="15" customHeight="1">
      <c r="A1145" s="4"/>
      <c r="B1145" s="4"/>
      <c r="C1145" s="4"/>
      <c r="D1145" s="4"/>
      <c r="K1145" s="4"/>
      <c r="L1145" s="4"/>
      <c r="M1145" s="4"/>
      <c r="N1145" s="4"/>
      <c r="O1145" s="4"/>
      <c r="P1145" s="4"/>
    </row>
    <row r="1146" spans="1:16" ht="15" customHeight="1">
      <c r="A1146" s="4"/>
      <c r="B1146" s="4"/>
      <c r="C1146" s="4"/>
      <c r="D1146" s="4"/>
      <c r="K1146" s="4"/>
      <c r="L1146" s="4"/>
      <c r="M1146" s="4"/>
      <c r="N1146" s="4"/>
      <c r="O1146" s="4"/>
      <c r="P1146" s="4"/>
    </row>
    <row r="1147" spans="1:16" ht="15" customHeight="1">
      <c r="A1147" s="4"/>
      <c r="B1147" s="4"/>
      <c r="C1147" s="4"/>
      <c r="D1147" s="4"/>
      <c r="K1147" s="4"/>
      <c r="L1147" s="4"/>
      <c r="M1147" s="4"/>
      <c r="N1147" s="4"/>
      <c r="O1147" s="4"/>
      <c r="P1147" s="4"/>
    </row>
    <row r="1148" spans="1:16" ht="15" customHeight="1">
      <c r="A1148" s="4"/>
      <c r="B1148" s="4"/>
      <c r="C1148" s="4"/>
      <c r="D1148" s="4"/>
      <c r="K1148" s="4"/>
      <c r="L1148" s="4"/>
      <c r="M1148" s="4"/>
      <c r="N1148" s="4"/>
      <c r="O1148" s="4"/>
      <c r="P1148" s="4"/>
    </row>
    <row r="1149" spans="1:16" ht="15" customHeight="1">
      <c r="A1149" s="4"/>
      <c r="B1149" s="4"/>
      <c r="C1149" s="4"/>
      <c r="D1149" s="4"/>
      <c r="K1149" s="4"/>
      <c r="L1149" s="4"/>
      <c r="M1149" s="4"/>
      <c r="N1149" s="4"/>
      <c r="O1149" s="4"/>
      <c r="P1149" s="4"/>
    </row>
    <row r="1150" spans="1:16" ht="15" customHeight="1">
      <c r="A1150" s="4"/>
      <c r="B1150" s="4"/>
      <c r="C1150" s="4"/>
      <c r="D1150" s="4"/>
      <c r="K1150" s="4"/>
      <c r="L1150" s="4"/>
      <c r="M1150" s="4"/>
      <c r="N1150" s="4"/>
      <c r="O1150" s="4"/>
      <c r="P1150" s="4"/>
    </row>
    <row r="1151" spans="1:16" ht="15" customHeight="1">
      <c r="A1151" s="4"/>
      <c r="B1151" s="4"/>
      <c r="C1151" s="4"/>
      <c r="D1151" s="4"/>
      <c r="K1151" s="4"/>
      <c r="L1151" s="4"/>
      <c r="M1151" s="4"/>
      <c r="N1151" s="4"/>
      <c r="O1151" s="4"/>
      <c r="P1151" s="4"/>
    </row>
    <row r="1152" spans="1:16" ht="15" customHeight="1">
      <c r="A1152" s="4"/>
      <c r="B1152" s="4"/>
      <c r="C1152" s="4"/>
      <c r="D1152" s="4"/>
      <c r="K1152" s="4"/>
      <c r="L1152" s="4"/>
      <c r="M1152" s="4"/>
      <c r="N1152" s="4"/>
      <c r="O1152" s="4"/>
      <c r="P1152" s="4"/>
    </row>
    <row r="1153" spans="1:16" ht="15" customHeight="1">
      <c r="A1153" s="4"/>
      <c r="B1153" s="4"/>
      <c r="C1153" s="4"/>
      <c r="D1153" s="4"/>
      <c r="K1153" s="4"/>
      <c r="L1153" s="4"/>
      <c r="M1153" s="4"/>
      <c r="N1153" s="4"/>
      <c r="O1153" s="4"/>
      <c r="P1153" s="4"/>
    </row>
    <row r="1154" spans="1:16" ht="15" customHeight="1">
      <c r="A1154" s="4"/>
      <c r="B1154" s="4"/>
      <c r="C1154" s="4"/>
      <c r="D1154" s="4"/>
      <c r="K1154" s="4"/>
      <c r="L1154" s="4"/>
      <c r="M1154" s="4"/>
      <c r="N1154" s="4"/>
      <c r="O1154" s="4"/>
      <c r="P1154" s="4"/>
    </row>
    <row r="1155" spans="1:16" ht="15" customHeight="1">
      <c r="A1155" s="4"/>
      <c r="B1155" s="4"/>
      <c r="C1155" s="4"/>
      <c r="D1155" s="4"/>
      <c r="K1155" s="4"/>
      <c r="L1155" s="4"/>
      <c r="M1155" s="4"/>
      <c r="N1155" s="4"/>
      <c r="O1155" s="4"/>
      <c r="P1155" s="4"/>
    </row>
    <row r="1156" spans="1:16" ht="15" customHeight="1">
      <c r="A1156" s="4"/>
      <c r="B1156" s="4"/>
      <c r="C1156" s="4"/>
      <c r="D1156" s="4"/>
      <c r="K1156" s="4"/>
      <c r="L1156" s="4"/>
      <c r="M1156" s="4"/>
      <c r="N1156" s="4"/>
      <c r="O1156" s="4"/>
      <c r="P1156" s="4"/>
    </row>
    <row r="1157" spans="1:16" ht="15" customHeight="1">
      <c r="A1157" s="4"/>
      <c r="B1157" s="4"/>
      <c r="C1157" s="4"/>
      <c r="D1157" s="4"/>
      <c r="K1157" s="4"/>
      <c r="L1157" s="4"/>
      <c r="M1157" s="4"/>
      <c r="N1157" s="4"/>
      <c r="O1157" s="4"/>
      <c r="P1157" s="4"/>
    </row>
    <row r="1158" spans="1:16" ht="15" customHeight="1">
      <c r="A1158" s="4"/>
      <c r="B1158" s="4"/>
      <c r="C1158" s="4"/>
      <c r="D1158" s="4"/>
      <c r="K1158" s="4"/>
      <c r="L1158" s="4"/>
      <c r="M1158" s="4"/>
      <c r="N1158" s="4"/>
      <c r="O1158" s="4"/>
      <c r="P1158" s="4"/>
    </row>
    <row r="1159" spans="1:16" ht="15" customHeight="1">
      <c r="A1159" s="4"/>
      <c r="B1159" s="4"/>
      <c r="C1159" s="4"/>
      <c r="D1159" s="4"/>
      <c r="K1159" s="4"/>
      <c r="L1159" s="4"/>
      <c r="M1159" s="4"/>
      <c r="N1159" s="4"/>
      <c r="O1159" s="4"/>
      <c r="P1159" s="4"/>
    </row>
    <row r="1160" spans="1:16" ht="15" customHeight="1">
      <c r="A1160" s="4"/>
      <c r="B1160" s="4"/>
      <c r="C1160" s="4"/>
      <c r="D1160" s="4"/>
      <c r="K1160" s="4"/>
      <c r="L1160" s="4"/>
      <c r="M1160" s="4"/>
      <c r="N1160" s="4"/>
      <c r="O1160" s="4"/>
      <c r="P1160" s="4"/>
    </row>
    <row r="1161" spans="1:16" ht="15" customHeight="1">
      <c r="A1161" s="4"/>
      <c r="B1161" s="4"/>
      <c r="C1161" s="4"/>
      <c r="D1161" s="4"/>
      <c r="K1161" s="4"/>
      <c r="L1161" s="4"/>
      <c r="M1161" s="4"/>
      <c r="N1161" s="4"/>
      <c r="O1161" s="4"/>
      <c r="P1161" s="4"/>
    </row>
    <row r="1162" spans="1:16" ht="15" customHeight="1">
      <c r="A1162" s="4"/>
      <c r="B1162" s="4"/>
      <c r="C1162" s="4"/>
      <c r="D1162" s="4"/>
      <c r="K1162" s="4"/>
      <c r="L1162" s="4"/>
      <c r="M1162" s="4"/>
      <c r="N1162" s="4"/>
      <c r="O1162" s="4"/>
      <c r="P1162" s="4"/>
    </row>
    <row r="1163" spans="1:16" ht="15" customHeight="1">
      <c r="A1163" s="4"/>
      <c r="B1163" s="4"/>
      <c r="C1163" s="4"/>
      <c r="D1163" s="4"/>
      <c r="K1163" s="4"/>
      <c r="L1163" s="4"/>
      <c r="M1163" s="4"/>
      <c r="N1163" s="4"/>
      <c r="O1163" s="4"/>
      <c r="P1163" s="4"/>
    </row>
    <row r="1164" spans="1:16" ht="15" customHeight="1">
      <c r="A1164" s="4"/>
      <c r="B1164" s="4"/>
      <c r="C1164" s="4"/>
      <c r="D1164" s="4"/>
      <c r="K1164" s="4"/>
      <c r="L1164" s="4"/>
      <c r="M1164" s="4"/>
      <c r="N1164" s="4"/>
      <c r="O1164" s="4"/>
      <c r="P1164" s="4"/>
    </row>
    <row r="1165" spans="1:16" ht="15" customHeight="1">
      <c r="A1165" s="4"/>
      <c r="B1165" s="4"/>
      <c r="C1165" s="4"/>
      <c r="D1165" s="4"/>
      <c r="K1165" s="4"/>
      <c r="L1165" s="4"/>
      <c r="M1165" s="4"/>
      <c r="N1165" s="4"/>
      <c r="O1165" s="4"/>
      <c r="P1165" s="4"/>
    </row>
    <row r="1166" spans="1:16" ht="15" customHeight="1">
      <c r="A1166" s="4"/>
      <c r="B1166" s="4"/>
      <c r="C1166" s="4"/>
      <c r="D1166" s="4"/>
      <c r="K1166" s="4"/>
      <c r="L1166" s="4"/>
      <c r="M1166" s="4"/>
      <c r="N1166" s="4"/>
      <c r="O1166" s="4"/>
      <c r="P1166" s="4"/>
    </row>
    <row r="1167" spans="1:16" ht="15" customHeight="1">
      <c r="A1167" s="4"/>
      <c r="B1167" s="4"/>
      <c r="C1167" s="4"/>
      <c r="D1167" s="4"/>
      <c r="K1167" s="4"/>
      <c r="L1167" s="4"/>
      <c r="M1167" s="4"/>
      <c r="N1167" s="4"/>
      <c r="O1167" s="4"/>
      <c r="P1167" s="4"/>
    </row>
    <row r="1168" spans="1:16" ht="15" customHeight="1">
      <c r="A1168" s="4"/>
      <c r="B1168" s="4"/>
      <c r="C1168" s="4"/>
      <c r="D1168" s="4"/>
      <c r="K1168" s="4"/>
      <c r="L1168" s="4"/>
      <c r="M1168" s="4"/>
      <c r="N1168" s="4"/>
      <c r="O1168" s="4"/>
      <c r="P1168" s="4"/>
    </row>
    <row r="1169" spans="1:16" ht="15" customHeight="1">
      <c r="A1169" s="4"/>
      <c r="B1169" s="4"/>
      <c r="C1169" s="4"/>
      <c r="D1169" s="4"/>
      <c r="K1169" s="4"/>
      <c r="L1169" s="4"/>
      <c r="M1169" s="4"/>
      <c r="N1169" s="4"/>
      <c r="O1169" s="4"/>
      <c r="P1169" s="4"/>
    </row>
    <row r="1170" spans="1:16" ht="15" customHeight="1">
      <c r="A1170" s="4"/>
      <c r="B1170" s="4"/>
      <c r="C1170" s="4"/>
      <c r="D1170" s="4"/>
      <c r="K1170" s="4"/>
      <c r="L1170" s="4"/>
      <c r="M1170" s="4"/>
      <c r="N1170" s="4"/>
      <c r="O1170" s="4"/>
      <c r="P1170" s="4"/>
    </row>
    <row r="1171" spans="1:16" ht="15" customHeight="1">
      <c r="A1171" s="4"/>
      <c r="B1171" s="4"/>
      <c r="C1171" s="4"/>
      <c r="D1171" s="4"/>
      <c r="K1171" s="4"/>
      <c r="L1171" s="4"/>
      <c r="M1171" s="4"/>
      <c r="N1171" s="4"/>
      <c r="O1171" s="4"/>
      <c r="P1171" s="4"/>
    </row>
    <row r="1172" spans="1:16" ht="15" customHeight="1">
      <c r="A1172" s="4"/>
      <c r="B1172" s="4"/>
      <c r="C1172" s="4"/>
      <c r="D1172" s="4"/>
      <c r="K1172" s="4"/>
      <c r="L1172" s="4"/>
      <c r="M1172" s="4"/>
      <c r="N1172" s="4"/>
      <c r="O1172" s="4"/>
      <c r="P1172" s="4"/>
    </row>
    <row r="1173" spans="1:16" ht="15" customHeight="1">
      <c r="A1173" s="4"/>
      <c r="B1173" s="4"/>
      <c r="C1173" s="4"/>
      <c r="D1173" s="4"/>
      <c r="K1173" s="4"/>
      <c r="L1173" s="4"/>
      <c r="M1173" s="4"/>
      <c r="N1173" s="4"/>
      <c r="O1173" s="4"/>
      <c r="P1173" s="4"/>
    </row>
    <row r="1174" spans="1:16" ht="15" customHeight="1">
      <c r="A1174" s="4"/>
      <c r="B1174" s="4"/>
      <c r="C1174" s="4"/>
      <c r="D1174" s="4"/>
      <c r="K1174" s="4"/>
      <c r="L1174" s="4"/>
      <c r="M1174" s="4"/>
      <c r="N1174" s="4"/>
      <c r="O1174" s="4"/>
      <c r="P1174" s="4"/>
    </row>
    <row r="1175" spans="1:16" ht="15" customHeight="1">
      <c r="A1175" s="4"/>
      <c r="B1175" s="4"/>
      <c r="C1175" s="4"/>
      <c r="D1175" s="4"/>
      <c r="K1175" s="4"/>
      <c r="L1175" s="4"/>
      <c r="M1175" s="4"/>
      <c r="N1175" s="4"/>
      <c r="O1175" s="4"/>
      <c r="P1175" s="4"/>
    </row>
    <row r="1176" spans="1:16" ht="15" customHeight="1">
      <c r="A1176" s="4"/>
      <c r="B1176" s="4"/>
      <c r="C1176" s="4"/>
      <c r="D1176" s="4"/>
      <c r="K1176" s="4"/>
      <c r="L1176" s="4"/>
      <c r="M1176" s="4"/>
      <c r="N1176" s="4"/>
      <c r="O1176" s="4"/>
      <c r="P1176" s="4"/>
    </row>
    <row r="1177" spans="1:16" ht="15" customHeight="1">
      <c r="A1177" s="4"/>
      <c r="B1177" s="4"/>
      <c r="C1177" s="4"/>
      <c r="D1177" s="4"/>
      <c r="K1177" s="4"/>
      <c r="L1177" s="4"/>
      <c r="M1177" s="4"/>
      <c r="N1177" s="4"/>
      <c r="O1177" s="4"/>
      <c r="P1177" s="4"/>
    </row>
    <row r="1178" spans="1:16" ht="15" customHeight="1">
      <c r="A1178" s="4"/>
      <c r="B1178" s="4"/>
      <c r="C1178" s="4"/>
      <c r="D1178" s="4"/>
      <c r="K1178" s="4"/>
      <c r="L1178" s="4"/>
      <c r="M1178" s="4"/>
      <c r="N1178" s="4"/>
      <c r="O1178" s="4"/>
      <c r="P1178" s="4"/>
    </row>
    <row r="1179" spans="1:16" ht="15" customHeight="1">
      <c r="A1179" s="4"/>
      <c r="B1179" s="4"/>
      <c r="C1179" s="4"/>
      <c r="D1179" s="4"/>
      <c r="K1179" s="4"/>
      <c r="L1179" s="4"/>
      <c r="M1179" s="4"/>
      <c r="N1179" s="4"/>
      <c r="O1179" s="4"/>
      <c r="P1179" s="4"/>
    </row>
    <row r="1180" spans="1:16" ht="15" customHeight="1">
      <c r="A1180" s="4"/>
      <c r="B1180" s="4"/>
      <c r="C1180" s="4"/>
      <c r="D1180" s="4"/>
      <c r="K1180" s="4"/>
      <c r="L1180" s="4"/>
      <c r="M1180" s="4"/>
      <c r="N1180" s="4"/>
      <c r="O1180" s="4"/>
      <c r="P1180" s="4"/>
    </row>
    <row r="1181" spans="1:16" ht="15" customHeight="1">
      <c r="A1181" s="4"/>
      <c r="B1181" s="4"/>
      <c r="C1181" s="4"/>
      <c r="D1181" s="4"/>
      <c r="K1181" s="4"/>
      <c r="L1181" s="4"/>
      <c r="M1181" s="4"/>
      <c r="N1181" s="4"/>
      <c r="O1181" s="4"/>
      <c r="P1181" s="4"/>
    </row>
    <row r="1182" spans="1:16" ht="15" customHeight="1">
      <c r="A1182" s="4"/>
      <c r="B1182" s="4"/>
      <c r="C1182" s="4"/>
      <c r="D1182" s="4"/>
      <c r="K1182" s="4"/>
      <c r="L1182" s="4"/>
      <c r="M1182" s="4"/>
      <c r="N1182" s="4"/>
      <c r="O1182" s="4"/>
      <c r="P1182" s="4"/>
    </row>
    <row r="1183" spans="1:16" ht="15" customHeight="1">
      <c r="A1183" s="4"/>
      <c r="B1183" s="4"/>
      <c r="C1183" s="4"/>
      <c r="D1183" s="4"/>
      <c r="K1183" s="4"/>
      <c r="L1183" s="4"/>
      <c r="M1183" s="4"/>
      <c r="N1183" s="4"/>
      <c r="O1183" s="4"/>
      <c r="P1183" s="4"/>
    </row>
    <row r="1184" spans="1:16" ht="15" customHeight="1">
      <c r="A1184" s="4"/>
      <c r="B1184" s="4"/>
      <c r="C1184" s="4"/>
      <c r="D1184" s="4"/>
      <c r="K1184" s="4"/>
      <c r="L1184" s="4"/>
      <c r="M1184" s="4"/>
      <c r="N1184" s="4"/>
      <c r="O1184" s="4"/>
      <c r="P1184" s="4"/>
    </row>
    <row r="1185" spans="1:16" ht="15" customHeight="1">
      <c r="A1185" s="4"/>
      <c r="B1185" s="4"/>
      <c r="C1185" s="4"/>
      <c r="D1185" s="4"/>
      <c r="K1185" s="4"/>
      <c r="L1185" s="4"/>
      <c r="M1185" s="4"/>
      <c r="N1185" s="4"/>
      <c r="O1185" s="4"/>
      <c r="P1185" s="4"/>
    </row>
    <row r="1186" spans="1:16" ht="15" customHeight="1">
      <c r="A1186" s="4"/>
      <c r="B1186" s="4"/>
      <c r="C1186" s="4"/>
      <c r="D1186" s="4"/>
      <c r="K1186" s="4"/>
      <c r="L1186" s="4"/>
      <c r="M1186" s="4"/>
      <c r="N1186" s="4"/>
      <c r="O1186" s="4"/>
      <c r="P1186" s="4"/>
    </row>
    <row r="1187" spans="1:16" ht="15" customHeight="1">
      <c r="A1187" s="4"/>
      <c r="B1187" s="4"/>
      <c r="C1187" s="4"/>
      <c r="D1187" s="4"/>
      <c r="K1187" s="4"/>
      <c r="L1187" s="4"/>
      <c r="M1187" s="4"/>
      <c r="N1187" s="4"/>
      <c r="O1187" s="4"/>
      <c r="P1187" s="4"/>
    </row>
    <row r="1188" spans="1:16" ht="15" customHeight="1">
      <c r="A1188" s="4"/>
      <c r="B1188" s="4"/>
      <c r="C1188" s="4"/>
      <c r="D1188" s="4"/>
      <c r="K1188" s="4"/>
      <c r="L1188" s="4"/>
      <c r="M1188" s="4"/>
      <c r="N1188" s="4"/>
      <c r="O1188" s="4"/>
      <c r="P1188" s="4"/>
    </row>
    <row r="1189" spans="1:16" ht="15" customHeight="1">
      <c r="A1189" s="4"/>
      <c r="B1189" s="4"/>
      <c r="C1189" s="4"/>
      <c r="D1189" s="4"/>
      <c r="K1189" s="4"/>
      <c r="L1189" s="4"/>
      <c r="M1189" s="4"/>
      <c r="N1189" s="4"/>
      <c r="O1189" s="4"/>
      <c r="P1189" s="4"/>
    </row>
    <row r="1190" spans="1:16" ht="15" customHeight="1">
      <c r="A1190" s="4"/>
      <c r="B1190" s="4"/>
      <c r="C1190" s="4"/>
      <c r="D1190" s="4"/>
      <c r="K1190" s="4"/>
      <c r="L1190" s="4"/>
      <c r="M1190" s="4"/>
      <c r="N1190" s="4"/>
      <c r="O1190" s="4"/>
      <c r="P1190" s="4"/>
    </row>
    <row r="1191" spans="1:16" ht="15" customHeight="1">
      <c r="A1191" s="4"/>
      <c r="B1191" s="4"/>
      <c r="C1191" s="4"/>
      <c r="D1191" s="4"/>
      <c r="K1191" s="4"/>
      <c r="L1191" s="4"/>
      <c r="M1191" s="4"/>
      <c r="N1191" s="4"/>
      <c r="O1191" s="4"/>
      <c r="P1191" s="4"/>
    </row>
    <row r="1192" spans="1:16" ht="15" customHeight="1">
      <c r="A1192" s="4"/>
      <c r="B1192" s="4"/>
      <c r="C1192" s="4"/>
      <c r="D1192" s="4"/>
      <c r="K1192" s="4"/>
      <c r="L1192" s="4"/>
      <c r="M1192" s="4"/>
      <c r="N1192" s="4"/>
      <c r="O1192" s="4"/>
      <c r="P1192" s="4"/>
    </row>
    <row r="1193" spans="1:16" ht="15" customHeight="1">
      <c r="A1193" s="4"/>
      <c r="B1193" s="4"/>
      <c r="C1193" s="4"/>
      <c r="D1193" s="4"/>
      <c r="K1193" s="4"/>
      <c r="L1193" s="4"/>
      <c r="M1193" s="4"/>
      <c r="N1193" s="4"/>
      <c r="O1193" s="4"/>
      <c r="P1193" s="4"/>
    </row>
    <row r="1194" spans="1:16" ht="15" customHeight="1">
      <c r="A1194" s="4"/>
      <c r="B1194" s="4"/>
      <c r="C1194" s="4"/>
      <c r="D1194" s="4"/>
      <c r="K1194" s="4"/>
      <c r="L1194" s="4"/>
      <c r="M1194" s="4"/>
      <c r="N1194" s="4"/>
      <c r="O1194" s="4"/>
      <c r="P1194" s="4"/>
    </row>
    <row r="1195" spans="1:16" ht="15" customHeight="1">
      <c r="A1195" s="4"/>
      <c r="B1195" s="4"/>
      <c r="C1195" s="4"/>
      <c r="D1195" s="4"/>
      <c r="K1195" s="4"/>
      <c r="L1195" s="4"/>
      <c r="M1195" s="4"/>
      <c r="N1195" s="4"/>
      <c r="O1195" s="4"/>
      <c r="P1195" s="4"/>
    </row>
    <row r="1196" spans="1:16" ht="15" customHeight="1">
      <c r="A1196" s="4"/>
      <c r="B1196" s="4"/>
      <c r="C1196" s="4"/>
      <c r="D1196" s="4"/>
      <c r="K1196" s="4"/>
      <c r="L1196" s="4"/>
      <c r="M1196" s="4"/>
      <c r="N1196" s="4"/>
      <c r="O1196" s="4"/>
      <c r="P1196" s="4"/>
    </row>
    <row r="1197" spans="1:16" ht="15" customHeight="1">
      <c r="A1197" s="4"/>
      <c r="B1197" s="4"/>
      <c r="C1197" s="4"/>
      <c r="D1197" s="4"/>
      <c r="K1197" s="4"/>
      <c r="L1197" s="4"/>
      <c r="M1197" s="4"/>
      <c r="N1197" s="4"/>
      <c r="O1197" s="4"/>
      <c r="P1197" s="4"/>
    </row>
    <row r="1198" spans="1:16" ht="15" customHeight="1">
      <c r="A1198" s="4"/>
      <c r="B1198" s="4"/>
      <c r="C1198" s="4"/>
      <c r="D1198" s="4"/>
      <c r="K1198" s="4"/>
      <c r="L1198" s="4"/>
      <c r="M1198" s="4"/>
      <c r="N1198" s="4"/>
      <c r="O1198" s="4"/>
      <c r="P1198" s="4"/>
    </row>
    <row r="1199" spans="1:16" ht="15" customHeight="1">
      <c r="A1199" s="4"/>
      <c r="B1199" s="4"/>
      <c r="C1199" s="4"/>
      <c r="D1199" s="4"/>
      <c r="K1199" s="4"/>
      <c r="L1199" s="4"/>
      <c r="M1199" s="4"/>
      <c r="N1199" s="4"/>
      <c r="O1199" s="4"/>
      <c r="P1199" s="4"/>
    </row>
    <row r="1200" spans="1:16" ht="15" customHeight="1">
      <c r="A1200" s="4"/>
      <c r="B1200" s="4"/>
      <c r="C1200" s="4"/>
      <c r="D1200" s="4"/>
      <c r="K1200" s="4"/>
      <c r="L1200" s="4"/>
      <c r="M1200" s="4"/>
      <c r="N1200" s="4"/>
      <c r="O1200" s="4"/>
      <c r="P1200" s="4"/>
    </row>
    <row r="1201" spans="1:16" ht="15" customHeight="1">
      <c r="A1201" s="4"/>
      <c r="B1201" s="4"/>
      <c r="C1201" s="4"/>
      <c r="D1201" s="4"/>
      <c r="K1201" s="4"/>
      <c r="L1201" s="4"/>
      <c r="M1201" s="4"/>
      <c r="N1201" s="4"/>
      <c r="O1201" s="4"/>
      <c r="P1201" s="4"/>
    </row>
    <row r="1202" spans="1:16" ht="15" customHeight="1">
      <c r="A1202" s="4"/>
      <c r="B1202" s="4"/>
      <c r="C1202" s="4"/>
      <c r="D1202" s="4"/>
      <c r="K1202" s="4"/>
      <c r="L1202" s="4"/>
      <c r="M1202" s="4"/>
      <c r="N1202" s="4"/>
      <c r="O1202" s="4"/>
      <c r="P1202" s="4"/>
    </row>
    <row r="1203" spans="1:16" ht="15" customHeight="1">
      <c r="A1203" s="4"/>
      <c r="B1203" s="4"/>
      <c r="C1203" s="4"/>
      <c r="D1203" s="4"/>
      <c r="K1203" s="4"/>
      <c r="L1203" s="4"/>
      <c r="M1203" s="4"/>
      <c r="N1203" s="4"/>
      <c r="O1203" s="4"/>
      <c r="P1203" s="4"/>
    </row>
    <row r="1204" spans="1:16" ht="15" customHeight="1">
      <c r="A1204" s="4"/>
      <c r="B1204" s="4"/>
      <c r="C1204" s="4"/>
      <c r="D1204" s="4"/>
      <c r="K1204" s="4"/>
      <c r="L1204" s="4"/>
      <c r="M1204" s="4"/>
      <c r="N1204" s="4"/>
      <c r="O1204" s="4"/>
      <c r="P1204" s="4"/>
    </row>
    <row r="1205" spans="1:16" ht="15" customHeight="1">
      <c r="A1205" s="4"/>
      <c r="B1205" s="4"/>
      <c r="C1205" s="4"/>
      <c r="D1205" s="4"/>
      <c r="K1205" s="4"/>
      <c r="L1205" s="4"/>
      <c r="M1205" s="4"/>
      <c r="N1205" s="4"/>
      <c r="O1205" s="4"/>
      <c r="P1205" s="4"/>
    </row>
    <row r="1206" spans="1:16" ht="15" customHeight="1">
      <c r="A1206" s="4"/>
      <c r="B1206" s="4"/>
      <c r="C1206" s="4"/>
      <c r="D1206" s="4"/>
      <c r="K1206" s="4"/>
      <c r="L1206" s="4"/>
      <c r="M1206" s="4"/>
      <c r="N1206" s="4"/>
      <c r="O1206" s="4"/>
      <c r="P1206" s="4"/>
    </row>
    <row r="1207" spans="1:16" ht="15" customHeight="1">
      <c r="A1207" s="4"/>
      <c r="B1207" s="4"/>
      <c r="C1207" s="4"/>
      <c r="D1207" s="4"/>
      <c r="K1207" s="4"/>
      <c r="L1207" s="4"/>
      <c r="M1207" s="4"/>
      <c r="N1207" s="4"/>
      <c r="O1207" s="4"/>
      <c r="P1207" s="4"/>
    </row>
    <row r="1208" spans="1:16" ht="15" customHeight="1">
      <c r="A1208" s="4"/>
      <c r="B1208" s="4"/>
      <c r="C1208" s="4"/>
      <c r="D1208" s="4"/>
      <c r="K1208" s="4"/>
      <c r="L1208" s="4"/>
      <c r="M1208" s="4"/>
      <c r="N1208" s="4"/>
      <c r="O1208" s="4"/>
      <c r="P1208" s="4"/>
    </row>
    <row r="1209" spans="1:16" ht="15" customHeight="1">
      <c r="A1209" s="4"/>
      <c r="B1209" s="4"/>
      <c r="C1209" s="4"/>
      <c r="D1209" s="4"/>
      <c r="K1209" s="4"/>
      <c r="L1209" s="4"/>
      <c r="M1209" s="4"/>
      <c r="N1209" s="4"/>
      <c r="O1209" s="4"/>
      <c r="P1209" s="4"/>
    </row>
    <row r="1210" spans="1:16" ht="15" customHeight="1">
      <c r="A1210" s="4"/>
      <c r="B1210" s="4"/>
      <c r="C1210" s="4"/>
      <c r="D1210" s="4"/>
      <c r="K1210" s="4"/>
      <c r="L1210" s="4"/>
      <c r="M1210" s="4"/>
      <c r="N1210" s="4"/>
      <c r="O1210" s="4"/>
      <c r="P1210" s="4"/>
    </row>
    <row r="1211" spans="1:16" ht="15" customHeight="1">
      <c r="A1211" s="4"/>
      <c r="B1211" s="4"/>
      <c r="C1211" s="4"/>
      <c r="D1211" s="4"/>
      <c r="K1211" s="4"/>
      <c r="L1211" s="4"/>
      <c r="M1211" s="4"/>
      <c r="N1211" s="4"/>
      <c r="O1211" s="4"/>
      <c r="P1211" s="4"/>
    </row>
    <row r="1212" spans="1:16" ht="15" customHeight="1">
      <c r="A1212" s="4"/>
      <c r="B1212" s="4"/>
      <c r="C1212" s="4"/>
      <c r="D1212" s="4"/>
      <c r="K1212" s="4"/>
      <c r="L1212" s="4"/>
      <c r="M1212" s="4"/>
      <c r="N1212" s="4"/>
      <c r="O1212" s="4"/>
      <c r="P1212" s="4"/>
    </row>
    <row r="1213" spans="1:16" ht="15" customHeight="1">
      <c r="A1213" s="4"/>
      <c r="B1213" s="4"/>
      <c r="C1213" s="4"/>
      <c r="D1213" s="4"/>
      <c r="K1213" s="4"/>
      <c r="L1213" s="4"/>
      <c r="M1213" s="4"/>
      <c r="N1213" s="4"/>
      <c r="O1213" s="4"/>
      <c r="P1213" s="4"/>
    </row>
    <row r="1214" spans="1:16" ht="15" customHeight="1">
      <c r="A1214" s="4"/>
      <c r="B1214" s="4"/>
      <c r="C1214" s="4"/>
      <c r="D1214" s="4"/>
      <c r="K1214" s="4"/>
      <c r="L1214" s="4"/>
      <c r="M1214" s="4"/>
      <c r="N1214" s="4"/>
      <c r="O1214" s="4"/>
      <c r="P1214" s="4"/>
    </row>
    <row r="1215" spans="1:16" ht="15" customHeight="1">
      <c r="A1215" s="4"/>
      <c r="B1215" s="4"/>
      <c r="C1215" s="4"/>
      <c r="D1215" s="4"/>
      <c r="K1215" s="4"/>
      <c r="L1215" s="4"/>
      <c r="M1215" s="4"/>
      <c r="N1215" s="4"/>
      <c r="O1215" s="4"/>
      <c r="P1215" s="4"/>
    </row>
    <row r="1216" spans="1:16" ht="15" customHeight="1">
      <c r="A1216" s="4"/>
      <c r="B1216" s="4"/>
      <c r="C1216" s="4"/>
      <c r="D1216" s="4"/>
      <c r="K1216" s="4"/>
      <c r="L1216" s="4"/>
      <c r="M1216" s="4"/>
      <c r="N1216" s="4"/>
      <c r="O1216" s="4"/>
      <c r="P1216" s="4"/>
    </row>
    <row r="1217" spans="1:16" ht="15" customHeight="1">
      <c r="A1217" s="4"/>
      <c r="B1217" s="4"/>
      <c r="C1217" s="4"/>
      <c r="D1217" s="4"/>
      <c r="K1217" s="4"/>
      <c r="L1217" s="4"/>
      <c r="M1217" s="4"/>
      <c r="N1217" s="4"/>
      <c r="O1217" s="4"/>
      <c r="P1217" s="4"/>
    </row>
    <row r="1218" spans="1:16" ht="15" customHeight="1">
      <c r="A1218" s="4"/>
      <c r="B1218" s="4"/>
      <c r="C1218" s="4"/>
      <c r="D1218" s="4"/>
      <c r="K1218" s="4"/>
      <c r="L1218" s="4"/>
      <c r="M1218" s="4"/>
      <c r="N1218" s="4"/>
      <c r="O1218" s="4"/>
      <c r="P1218" s="4"/>
    </row>
    <row r="1219" spans="1:16" ht="15" customHeight="1">
      <c r="A1219" s="4"/>
      <c r="B1219" s="4"/>
      <c r="C1219" s="4"/>
      <c r="D1219" s="4"/>
      <c r="K1219" s="4"/>
      <c r="L1219" s="4"/>
      <c r="M1219" s="4"/>
      <c r="N1219" s="4"/>
      <c r="O1219" s="4"/>
      <c r="P1219" s="4"/>
    </row>
    <row r="1220" spans="1:16" ht="15" customHeight="1">
      <c r="A1220" s="4"/>
      <c r="B1220" s="4"/>
      <c r="C1220" s="4"/>
      <c r="D1220" s="4"/>
      <c r="K1220" s="4"/>
      <c r="L1220" s="4"/>
      <c r="M1220" s="4"/>
      <c r="N1220" s="4"/>
      <c r="O1220" s="4"/>
      <c r="P1220" s="4"/>
    </row>
    <row r="1221" spans="1:16" ht="15" customHeight="1">
      <c r="A1221" s="4"/>
      <c r="B1221" s="4"/>
      <c r="C1221" s="4"/>
      <c r="D1221" s="4"/>
      <c r="K1221" s="4"/>
      <c r="L1221" s="4"/>
      <c r="M1221" s="4"/>
      <c r="N1221" s="4"/>
      <c r="O1221" s="4"/>
      <c r="P1221" s="4"/>
    </row>
    <row r="1222" spans="1:16" ht="15" customHeight="1">
      <c r="A1222" s="4"/>
      <c r="B1222" s="4"/>
      <c r="C1222" s="4"/>
      <c r="D1222" s="4"/>
      <c r="K1222" s="4"/>
      <c r="L1222" s="4"/>
      <c r="M1222" s="4"/>
      <c r="N1222" s="4"/>
      <c r="O1222" s="4"/>
      <c r="P1222" s="4"/>
    </row>
    <row r="1223" spans="1:16" ht="15" customHeight="1">
      <c r="A1223" s="4"/>
      <c r="B1223" s="4"/>
      <c r="C1223" s="4"/>
      <c r="D1223" s="4"/>
      <c r="K1223" s="4"/>
      <c r="L1223" s="4"/>
      <c r="M1223" s="4"/>
      <c r="N1223" s="4"/>
      <c r="O1223" s="4"/>
      <c r="P1223" s="4"/>
    </row>
    <row r="1224" spans="1:16" ht="15" customHeight="1">
      <c r="A1224" s="4"/>
      <c r="B1224" s="4"/>
      <c r="C1224" s="4"/>
      <c r="D1224" s="4"/>
      <c r="K1224" s="4"/>
      <c r="L1224" s="4"/>
      <c r="M1224" s="4"/>
      <c r="N1224" s="4"/>
      <c r="O1224" s="4"/>
      <c r="P1224" s="4"/>
    </row>
    <row r="1225" spans="1:16" ht="15" customHeight="1">
      <c r="A1225" s="4"/>
      <c r="B1225" s="4"/>
      <c r="C1225" s="4"/>
      <c r="D1225" s="4"/>
      <c r="K1225" s="4"/>
      <c r="L1225" s="4"/>
      <c r="M1225" s="4"/>
      <c r="N1225" s="4"/>
      <c r="O1225" s="4"/>
      <c r="P1225" s="4"/>
    </row>
    <row r="1226" spans="1:16" ht="15" customHeight="1">
      <c r="A1226" s="4"/>
      <c r="B1226" s="4"/>
      <c r="C1226" s="4"/>
      <c r="D1226" s="4"/>
      <c r="K1226" s="4"/>
      <c r="L1226" s="4"/>
      <c r="M1226" s="4"/>
      <c r="N1226" s="4"/>
      <c r="O1226" s="4"/>
      <c r="P1226" s="4"/>
    </row>
    <row r="1227" spans="1:16" ht="15" customHeight="1">
      <c r="A1227" s="4"/>
      <c r="B1227" s="4"/>
      <c r="C1227" s="4"/>
      <c r="D1227" s="4"/>
      <c r="K1227" s="4"/>
      <c r="L1227" s="4"/>
      <c r="M1227" s="4"/>
      <c r="N1227" s="4"/>
      <c r="O1227" s="4"/>
      <c r="P1227" s="4"/>
    </row>
    <row r="1228" spans="1:16" ht="15" customHeight="1">
      <c r="A1228" s="4"/>
      <c r="B1228" s="4"/>
      <c r="C1228" s="4"/>
      <c r="D1228" s="4"/>
      <c r="K1228" s="4"/>
      <c r="L1228" s="4"/>
      <c r="M1228" s="4"/>
      <c r="N1228" s="4"/>
      <c r="O1228" s="4"/>
      <c r="P1228" s="4"/>
    </row>
    <row r="1229" spans="1:16" ht="15" customHeight="1">
      <c r="A1229" s="4"/>
      <c r="B1229" s="4"/>
      <c r="C1229" s="4"/>
      <c r="D1229" s="4"/>
      <c r="K1229" s="4"/>
      <c r="L1229" s="4"/>
      <c r="M1229" s="4"/>
      <c r="N1229" s="4"/>
      <c r="O1229" s="4"/>
      <c r="P1229" s="4"/>
    </row>
    <row r="1230" spans="1:16" ht="15" customHeight="1">
      <c r="A1230" s="4"/>
      <c r="B1230" s="4"/>
      <c r="C1230" s="4"/>
      <c r="D1230" s="4"/>
      <c r="K1230" s="4"/>
      <c r="L1230" s="4"/>
      <c r="M1230" s="4"/>
      <c r="N1230" s="4"/>
      <c r="O1230" s="4"/>
      <c r="P1230" s="4"/>
    </row>
    <row r="1231" spans="1:16" ht="15" customHeight="1">
      <c r="A1231" s="4"/>
      <c r="B1231" s="4"/>
      <c r="C1231" s="4"/>
      <c r="D1231" s="4"/>
      <c r="K1231" s="4"/>
      <c r="L1231" s="4"/>
      <c r="M1231" s="4"/>
      <c r="N1231" s="4"/>
      <c r="O1231" s="4"/>
      <c r="P1231" s="4"/>
    </row>
    <row r="1232" spans="1:16" ht="15" customHeight="1">
      <c r="A1232" s="4"/>
      <c r="B1232" s="4"/>
      <c r="C1232" s="4"/>
      <c r="D1232" s="4"/>
      <c r="K1232" s="4"/>
      <c r="L1232" s="4"/>
      <c r="M1232" s="4"/>
      <c r="N1232" s="4"/>
      <c r="O1232" s="4"/>
      <c r="P1232" s="4"/>
    </row>
    <row r="1233" spans="1:16" ht="15" customHeight="1">
      <c r="A1233" s="4"/>
      <c r="B1233" s="4"/>
      <c r="C1233" s="4"/>
      <c r="D1233" s="4"/>
      <c r="K1233" s="4"/>
      <c r="L1233" s="4"/>
      <c r="M1233" s="4"/>
      <c r="N1233" s="4"/>
      <c r="O1233" s="4"/>
      <c r="P1233" s="4"/>
    </row>
    <row r="1234" spans="1:16" ht="15" customHeight="1">
      <c r="A1234" s="4"/>
      <c r="B1234" s="4"/>
      <c r="C1234" s="4"/>
      <c r="D1234" s="4"/>
      <c r="K1234" s="4"/>
      <c r="L1234" s="4"/>
      <c r="M1234" s="4"/>
      <c r="N1234" s="4"/>
      <c r="O1234" s="4"/>
      <c r="P1234" s="4"/>
    </row>
    <row r="1235" spans="1:16" ht="15" customHeight="1">
      <c r="A1235" s="4"/>
      <c r="B1235" s="4"/>
      <c r="C1235" s="4"/>
      <c r="D1235" s="4"/>
      <c r="K1235" s="4"/>
      <c r="L1235" s="4"/>
      <c r="M1235" s="4"/>
      <c r="N1235" s="4"/>
      <c r="O1235" s="4"/>
      <c r="P1235" s="4"/>
    </row>
    <row r="1236" spans="1:16" ht="15" customHeight="1">
      <c r="A1236" s="4"/>
      <c r="B1236" s="4"/>
      <c r="C1236" s="4"/>
      <c r="D1236" s="4"/>
      <c r="K1236" s="4"/>
      <c r="L1236" s="4"/>
      <c r="M1236" s="4"/>
      <c r="N1236" s="4"/>
      <c r="O1236" s="4"/>
      <c r="P1236" s="4"/>
    </row>
    <row r="1237" spans="1:16" ht="15" customHeight="1">
      <c r="A1237" s="4"/>
      <c r="B1237" s="4"/>
      <c r="C1237" s="4"/>
      <c r="D1237" s="4"/>
      <c r="K1237" s="4"/>
      <c r="L1237" s="4"/>
      <c r="M1237" s="4"/>
      <c r="N1237" s="4"/>
      <c r="O1237" s="4"/>
      <c r="P1237" s="4"/>
    </row>
    <row r="1238" spans="1:16" ht="15" customHeight="1">
      <c r="A1238" s="4"/>
      <c r="B1238" s="4"/>
      <c r="C1238" s="4"/>
      <c r="D1238" s="4"/>
      <c r="K1238" s="4"/>
      <c r="L1238" s="4"/>
      <c r="M1238" s="4"/>
      <c r="N1238" s="4"/>
      <c r="O1238" s="4"/>
      <c r="P1238" s="4"/>
    </row>
    <row r="1239" spans="1:16" ht="15" customHeight="1">
      <c r="A1239" s="4"/>
      <c r="B1239" s="4"/>
      <c r="C1239" s="4"/>
      <c r="D1239" s="4"/>
      <c r="K1239" s="4"/>
      <c r="L1239" s="4"/>
      <c r="M1239" s="4"/>
      <c r="N1239" s="4"/>
      <c r="O1239" s="4"/>
      <c r="P1239" s="4"/>
    </row>
    <row r="1240" spans="1:16" ht="15" customHeight="1">
      <c r="A1240" s="4"/>
      <c r="B1240" s="4"/>
      <c r="C1240" s="4"/>
      <c r="D1240" s="4"/>
      <c r="K1240" s="4"/>
      <c r="L1240" s="4"/>
      <c r="M1240" s="4"/>
      <c r="N1240" s="4"/>
      <c r="O1240" s="4"/>
      <c r="P1240" s="4"/>
    </row>
    <row r="1241" spans="1:16" ht="15" customHeight="1">
      <c r="A1241" s="4"/>
      <c r="B1241" s="4"/>
      <c r="C1241" s="4"/>
      <c r="D1241" s="4"/>
      <c r="K1241" s="4"/>
      <c r="L1241" s="4"/>
      <c r="M1241" s="4"/>
      <c r="N1241" s="4"/>
      <c r="O1241" s="4"/>
      <c r="P1241" s="4"/>
    </row>
    <row r="1242" spans="1:16" ht="15" customHeight="1">
      <c r="A1242" s="4"/>
      <c r="B1242" s="4"/>
      <c r="C1242" s="4"/>
      <c r="D1242" s="4"/>
      <c r="K1242" s="4"/>
      <c r="L1242" s="4"/>
      <c r="M1242" s="4"/>
      <c r="N1242" s="4"/>
      <c r="O1242" s="4"/>
      <c r="P1242" s="4"/>
    </row>
    <row r="1243" spans="1:16" ht="15" customHeight="1">
      <c r="A1243" s="4"/>
      <c r="B1243" s="4"/>
      <c r="C1243" s="4"/>
      <c r="D1243" s="4"/>
      <c r="K1243" s="4"/>
      <c r="L1243" s="4"/>
      <c r="M1243" s="4"/>
      <c r="N1243" s="4"/>
      <c r="O1243" s="4"/>
      <c r="P1243" s="4"/>
    </row>
    <row r="1244" spans="1:16" ht="15" customHeight="1">
      <c r="A1244" s="4"/>
      <c r="B1244" s="4"/>
      <c r="C1244" s="4"/>
      <c r="D1244" s="4"/>
      <c r="K1244" s="4"/>
      <c r="L1244" s="4"/>
      <c r="M1244" s="4"/>
      <c r="N1244" s="4"/>
      <c r="O1244" s="4"/>
      <c r="P1244" s="4"/>
    </row>
    <row r="1245" spans="1:16" ht="15" customHeight="1">
      <c r="A1245" s="4"/>
      <c r="B1245" s="4"/>
      <c r="C1245" s="4"/>
      <c r="D1245" s="4"/>
      <c r="K1245" s="4"/>
      <c r="L1245" s="4"/>
      <c r="M1245" s="4"/>
      <c r="N1245" s="4"/>
      <c r="O1245" s="4"/>
      <c r="P1245" s="4"/>
    </row>
    <row r="1246" spans="1:16" ht="15" customHeight="1">
      <c r="A1246" s="4"/>
      <c r="B1246" s="4"/>
      <c r="C1246" s="4"/>
      <c r="D1246" s="4"/>
      <c r="K1246" s="4"/>
      <c r="L1246" s="4"/>
      <c r="M1246" s="4"/>
      <c r="N1246" s="4"/>
      <c r="O1246" s="4"/>
      <c r="P1246" s="4"/>
    </row>
    <row r="1247" spans="1:16" ht="15" customHeight="1">
      <c r="A1247" s="4"/>
      <c r="B1247" s="4"/>
      <c r="C1247" s="4"/>
      <c r="D1247" s="4"/>
      <c r="K1247" s="4"/>
      <c r="L1247" s="4"/>
      <c r="M1247" s="4"/>
      <c r="N1247" s="4"/>
      <c r="O1247" s="4"/>
      <c r="P1247" s="4"/>
    </row>
    <row r="1248" spans="1:16" ht="15" customHeight="1">
      <c r="A1248" s="4"/>
      <c r="B1248" s="4"/>
      <c r="C1248" s="4"/>
      <c r="D1248" s="4"/>
      <c r="K1248" s="4"/>
      <c r="L1248" s="4"/>
      <c r="M1248" s="4"/>
      <c r="N1248" s="4"/>
      <c r="O1248" s="4"/>
      <c r="P1248" s="4"/>
    </row>
    <row r="1249" spans="1:16" ht="15" customHeight="1">
      <c r="A1249" s="4"/>
      <c r="B1249" s="4"/>
      <c r="C1249" s="4"/>
      <c r="D1249" s="4"/>
      <c r="K1249" s="4"/>
      <c r="L1249" s="4"/>
      <c r="M1249" s="4"/>
      <c r="N1249" s="4"/>
      <c r="O1249" s="4"/>
      <c r="P1249" s="4"/>
    </row>
    <row r="1250" spans="1:16" ht="15" customHeight="1">
      <c r="A1250" s="4"/>
      <c r="B1250" s="4"/>
      <c r="C1250" s="4"/>
      <c r="D1250" s="4"/>
      <c r="K1250" s="4"/>
      <c r="L1250" s="4"/>
      <c r="M1250" s="4"/>
      <c r="N1250" s="4"/>
      <c r="O1250" s="4"/>
      <c r="P1250" s="4"/>
    </row>
    <row r="1251" spans="1:16" ht="15" customHeight="1">
      <c r="A1251" s="4"/>
      <c r="B1251" s="4"/>
      <c r="C1251" s="4"/>
      <c r="D1251" s="4"/>
      <c r="K1251" s="4"/>
      <c r="L1251" s="4"/>
      <c r="M1251" s="4"/>
      <c r="N1251" s="4"/>
      <c r="O1251" s="4"/>
      <c r="P1251" s="4"/>
    </row>
    <row r="1252" spans="1:16" ht="15" customHeight="1">
      <c r="A1252" s="4"/>
      <c r="B1252" s="4"/>
      <c r="C1252" s="4"/>
      <c r="D1252" s="4"/>
      <c r="K1252" s="4"/>
      <c r="L1252" s="4"/>
      <c r="M1252" s="4"/>
      <c r="N1252" s="4"/>
      <c r="O1252" s="4"/>
      <c r="P1252" s="4"/>
    </row>
    <row r="1253" spans="1:16" ht="15" customHeight="1">
      <c r="A1253" s="4"/>
      <c r="B1253" s="4"/>
      <c r="C1253" s="4"/>
      <c r="D1253" s="4"/>
      <c r="K1253" s="4"/>
      <c r="L1253" s="4"/>
      <c r="M1253" s="4"/>
      <c r="N1253" s="4"/>
      <c r="O1253" s="4"/>
      <c r="P1253" s="4"/>
    </row>
    <row r="1254" spans="1:16" ht="15" customHeight="1">
      <c r="A1254" s="4"/>
      <c r="B1254" s="4"/>
      <c r="C1254" s="4"/>
      <c r="D1254" s="4"/>
      <c r="K1254" s="4"/>
      <c r="L1254" s="4"/>
      <c r="M1254" s="4"/>
      <c r="N1254" s="4"/>
      <c r="O1254" s="4"/>
      <c r="P1254" s="4"/>
    </row>
    <row r="1255" spans="1:16" ht="15" customHeight="1">
      <c r="A1255" s="4"/>
      <c r="B1255" s="4"/>
      <c r="C1255" s="4"/>
      <c r="D1255" s="4"/>
      <c r="K1255" s="4"/>
      <c r="L1255" s="4"/>
      <c r="M1255" s="4"/>
      <c r="N1255" s="4"/>
      <c r="O1255" s="4"/>
      <c r="P1255" s="4"/>
    </row>
    <row r="1256" spans="1:16" ht="15" customHeight="1">
      <c r="A1256" s="4"/>
      <c r="B1256" s="4"/>
      <c r="C1256" s="4"/>
      <c r="D1256" s="4"/>
      <c r="K1256" s="4"/>
      <c r="L1256" s="4"/>
      <c r="M1256" s="4"/>
      <c r="N1256" s="4"/>
      <c r="O1256" s="4"/>
      <c r="P1256" s="4"/>
    </row>
    <row r="1257" spans="1:16" ht="15" customHeight="1">
      <c r="A1257" s="4"/>
      <c r="B1257" s="4"/>
      <c r="C1257" s="4"/>
      <c r="D1257" s="4"/>
      <c r="K1257" s="4"/>
      <c r="L1257" s="4"/>
      <c r="M1257" s="4"/>
      <c r="N1257" s="4"/>
      <c r="O1257" s="4"/>
      <c r="P1257" s="4"/>
    </row>
    <row r="1258" spans="1:16" ht="15" customHeight="1">
      <c r="A1258" s="4"/>
      <c r="B1258" s="4"/>
      <c r="C1258" s="4"/>
      <c r="D1258" s="4"/>
      <c r="K1258" s="4"/>
      <c r="L1258" s="4"/>
      <c r="M1258" s="4"/>
      <c r="N1258" s="4"/>
      <c r="O1258" s="4"/>
      <c r="P1258" s="4"/>
    </row>
    <row r="1259" spans="1:16" ht="15" customHeight="1">
      <c r="A1259" s="4"/>
      <c r="B1259" s="4"/>
      <c r="C1259" s="4"/>
      <c r="D1259" s="4"/>
      <c r="K1259" s="4"/>
      <c r="L1259" s="4"/>
      <c r="M1259" s="4"/>
      <c r="N1259" s="4"/>
      <c r="O1259" s="4"/>
      <c r="P1259" s="4"/>
    </row>
    <row r="1260" spans="1:16" ht="15" customHeight="1">
      <c r="A1260" s="4"/>
      <c r="B1260" s="4"/>
      <c r="C1260" s="4"/>
      <c r="D1260" s="4"/>
      <c r="K1260" s="4"/>
      <c r="L1260" s="4"/>
      <c r="M1260" s="4"/>
      <c r="N1260" s="4"/>
      <c r="O1260" s="4"/>
      <c r="P1260" s="4"/>
    </row>
    <row r="1261" spans="1:16" ht="15" customHeight="1">
      <c r="A1261" s="4"/>
      <c r="B1261" s="4"/>
      <c r="C1261" s="4"/>
      <c r="D1261" s="4"/>
      <c r="K1261" s="4"/>
      <c r="L1261" s="4"/>
      <c r="M1261" s="4"/>
      <c r="N1261" s="4"/>
      <c r="O1261" s="4"/>
      <c r="P1261" s="4"/>
    </row>
    <row r="1262" spans="1:16" ht="15" customHeight="1">
      <c r="A1262" s="4"/>
      <c r="B1262" s="4"/>
      <c r="C1262" s="4"/>
      <c r="D1262" s="4"/>
      <c r="K1262" s="4"/>
      <c r="L1262" s="4"/>
      <c r="M1262" s="4"/>
      <c r="N1262" s="4"/>
      <c r="O1262" s="4"/>
      <c r="P1262" s="4"/>
    </row>
    <row r="1263" spans="1:16" ht="15" customHeight="1">
      <c r="A1263" s="4"/>
      <c r="B1263" s="4"/>
      <c r="C1263" s="4"/>
      <c r="D1263" s="4"/>
      <c r="K1263" s="4"/>
      <c r="L1263" s="4"/>
      <c r="M1263" s="4"/>
      <c r="N1263" s="4"/>
      <c r="O1263" s="4"/>
      <c r="P1263" s="4"/>
    </row>
    <row r="1264" spans="1:16" ht="15" customHeight="1">
      <c r="A1264" s="4"/>
      <c r="B1264" s="4"/>
      <c r="C1264" s="4"/>
      <c r="D1264" s="4"/>
      <c r="K1264" s="4"/>
      <c r="L1264" s="4"/>
      <c r="M1264" s="4"/>
      <c r="N1264" s="4"/>
      <c r="O1264" s="4"/>
      <c r="P1264" s="4"/>
    </row>
    <row r="1265" spans="1:16" ht="15" customHeight="1">
      <c r="A1265" s="4"/>
      <c r="B1265" s="4"/>
      <c r="C1265" s="4"/>
      <c r="D1265" s="4"/>
      <c r="K1265" s="4"/>
      <c r="L1265" s="4"/>
      <c r="M1265" s="4"/>
      <c r="N1265" s="4"/>
      <c r="O1265" s="4"/>
      <c r="P1265" s="4"/>
    </row>
    <row r="1266" spans="1:16" ht="15" customHeight="1">
      <c r="A1266" s="4"/>
      <c r="B1266" s="4"/>
      <c r="C1266" s="4"/>
      <c r="D1266" s="4"/>
      <c r="K1266" s="4"/>
      <c r="L1266" s="4"/>
      <c r="M1266" s="4"/>
      <c r="N1266" s="4"/>
      <c r="O1266" s="4"/>
      <c r="P1266" s="4"/>
    </row>
    <row r="1267" spans="1:16" ht="15" customHeight="1">
      <c r="A1267" s="4"/>
      <c r="B1267" s="4"/>
      <c r="C1267" s="4"/>
      <c r="D1267" s="4"/>
      <c r="K1267" s="4"/>
      <c r="L1267" s="4"/>
      <c r="M1267" s="4"/>
      <c r="N1267" s="4"/>
      <c r="O1267" s="4"/>
      <c r="P1267" s="4"/>
    </row>
    <row r="1268" spans="1:16" ht="15" customHeight="1">
      <c r="A1268" s="4"/>
      <c r="B1268" s="4"/>
      <c r="C1268" s="4"/>
      <c r="D1268" s="4"/>
      <c r="K1268" s="4"/>
      <c r="L1268" s="4"/>
      <c r="M1268" s="4"/>
      <c r="N1268" s="4"/>
      <c r="O1268" s="4"/>
      <c r="P1268" s="4"/>
    </row>
    <row r="1269" spans="1:16" ht="15" customHeight="1">
      <c r="A1269" s="4"/>
      <c r="B1269" s="4"/>
      <c r="C1269" s="4"/>
      <c r="D1269" s="4"/>
      <c r="K1269" s="4"/>
      <c r="L1269" s="4"/>
      <c r="M1269" s="4"/>
      <c r="N1269" s="4"/>
      <c r="O1269" s="4"/>
      <c r="P1269" s="4"/>
    </row>
    <row r="1270" spans="1:16" ht="15" customHeight="1">
      <c r="A1270" s="4"/>
      <c r="B1270" s="4"/>
      <c r="C1270" s="4"/>
      <c r="D1270" s="4"/>
      <c r="K1270" s="4"/>
      <c r="L1270" s="4"/>
      <c r="M1270" s="4"/>
      <c r="N1270" s="4"/>
      <c r="O1270" s="4"/>
      <c r="P1270" s="4"/>
    </row>
    <row r="1271" spans="1:16" ht="15" customHeight="1">
      <c r="A1271" s="4"/>
      <c r="B1271" s="4"/>
      <c r="C1271" s="4"/>
      <c r="D1271" s="4"/>
      <c r="K1271" s="4"/>
      <c r="L1271" s="4"/>
      <c r="M1271" s="4"/>
      <c r="N1271" s="4"/>
      <c r="O1271" s="4"/>
      <c r="P1271" s="4"/>
    </row>
    <row r="1272" spans="1:16" ht="15" customHeight="1">
      <c r="A1272" s="4"/>
      <c r="B1272" s="4"/>
      <c r="C1272" s="4"/>
      <c r="D1272" s="4"/>
      <c r="K1272" s="4"/>
      <c r="L1272" s="4"/>
      <c r="M1272" s="4"/>
      <c r="N1272" s="4"/>
      <c r="O1272" s="4"/>
      <c r="P1272" s="4"/>
    </row>
    <row r="1273" spans="1:16" ht="15" customHeight="1">
      <c r="A1273" s="4"/>
      <c r="B1273" s="4"/>
      <c r="C1273" s="4"/>
      <c r="D1273" s="4"/>
      <c r="K1273" s="4"/>
      <c r="L1273" s="4"/>
      <c r="M1273" s="4"/>
      <c r="N1273" s="4"/>
      <c r="O1273" s="4"/>
      <c r="P1273" s="4"/>
    </row>
    <row r="1274" spans="1:16" ht="15" customHeight="1">
      <c r="A1274" s="4"/>
      <c r="B1274" s="4"/>
      <c r="C1274" s="4"/>
      <c r="D1274" s="4"/>
      <c r="K1274" s="4"/>
      <c r="L1274" s="4"/>
      <c r="M1274" s="4"/>
      <c r="N1274" s="4"/>
      <c r="O1274" s="4"/>
      <c r="P1274" s="4"/>
    </row>
    <row r="1275" spans="1:16" ht="15" customHeight="1">
      <c r="A1275" s="4"/>
      <c r="B1275" s="4"/>
      <c r="C1275" s="4"/>
      <c r="D1275" s="4"/>
      <c r="K1275" s="4"/>
      <c r="L1275" s="4"/>
      <c r="M1275" s="4"/>
      <c r="N1275" s="4"/>
      <c r="O1275" s="4"/>
      <c r="P1275" s="4"/>
    </row>
    <row r="1276" spans="1:16" ht="15" customHeight="1">
      <c r="A1276" s="4"/>
      <c r="B1276" s="4"/>
      <c r="C1276" s="4"/>
      <c r="D1276" s="4"/>
      <c r="K1276" s="4"/>
      <c r="L1276" s="4"/>
      <c r="M1276" s="4"/>
      <c r="N1276" s="4"/>
      <c r="O1276" s="4"/>
      <c r="P1276" s="4"/>
    </row>
    <row r="1277" spans="1:16" ht="15" customHeight="1">
      <c r="A1277" s="4"/>
      <c r="B1277" s="4"/>
      <c r="C1277" s="4"/>
      <c r="D1277" s="4"/>
      <c r="K1277" s="4"/>
      <c r="L1277" s="4"/>
      <c r="M1277" s="4"/>
      <c r="N1277" s="4"/>
      <c r="O1277" s="4"/>
      <c r="P1277" s="4"/>
    </row>
    <row r="1278" spans="1:16" ht="15" customHeight="1">
      <c r="A1278" s="4"/>
      <c r="B1278" s="4"/>
      <c r="C1278" s="4"/>
      <c r="D1278" s="4"/>
      <c r="K1278" s="4"/>
      <c r="L1278" s="4"/>
      <c r="M1278" s="4"/>
      <c r="N1278" s="4"/>
      <c r="O1278" s="4"/>
      <c r="P1278" s="4"/>
    </row>
    <row r="1279" spans="1:16" ht="15" customHeight="1">
      <c r="A1279" s="4"/>
      <c r="B1279" s="4"/>
      <c r="C1279" s="4"/>
      <c r="D1279" s="4"/>
      <c r="K1279" s="4"/>
      <c r="L1279" s="4"/>
      <c r="M1279" s="4"/>
      <c r="N1279" s="4"/>
      <c r="O1279" s="4"/>
      <c r="P1279" s="4"/>
    </row>
    <row r="1280" spans="1:16" ht="15" customHeight="1">
      <c r="A1280" s="4"/>
      <c r="B1280" s="4"/>
      <c r="C1280" s="4"/>
      <c r="D1280" s="4"/>
      <c r="K1280" s="4"/>
      <c r="L1280" s="4"/>
      <c r="M1280" s="4"/>
      <c r="N1280" s="4"/>
      <c r="O1280" s="4"/>
      <c r="P1280" s="4"/>
    </row>
    <row r="1281" spans="1:16" ht="15" customHeight="1">
      <c r="A1281" s="4"/>
      <c r="B1281" s="4"/>
      <c r="C1281" s="4"/>
      <c r="D1281" s="4"/>
      <c r="K1281" s="4"/>
      <c r="L1281" s="4"/>
      <c r="M1281" s="4"/>
      <c r="N1281" s="4"/>
      <c r="O1281" s="4"/>
      <c r="P1281" s="4"/>
    </row>
    <row r="1282" spans="1:16" ht="15" customHeight="1">
      <c r="A1282" s="4"/>
      <c r="B1282" s="4"/>
      <c r="C1282" s="4"/>
      <c r="D1282" s="4"/>
      <c r="K1282" s="4"/>
      <c r="L1282" s="4"/>
      <c r="M1282" s="4"/>
      <c r="N1282" s="4"/>
      <c r="O1282" s="4"/>
      <c r="P1282" s="4"/>
    </row>
    <row r="1283" spans="1:16" ht="15" customHeight="1">
      <c r="A1283" s="4"/>
      <c r="B1283" s="4"/>
      <c r="C1283" s="4"/>
      <c r="D1283" s="4"/>
      <c r="K1283" s="4"/>
      <c r="L1283" s="4"/>
      <c r="M1283" s="4"/>
      <c r="N1283" s="4"/>
      <c r="O1283" s="4"/>
      <c r="P1283" s="4"/>
    </row>
    <row r="1284" spans="1:16" ht="15" customHeight="1">
      <c r="A1284" s="4"/>
      <c r="B1284" s="4"/>
      <c r="C1284" s="4"/>
      <c r="D1284" s="4"/>
      <c r="K1284" s="4"/>
      <c r="L1284" s="4"/>
      <c r="M1284" s="4"/>
      <c r="N1284" s="4"/>
      <c r="O1284" s="4"/>
      <c r="P1284" s="4"/>
    </row>
    <row r="1285" spans="1:16" ht="15" customHeight="1">
      <c r="A1285" s="4"/>
      <c r="B1285" s="4"/>
      <c r="C1285" s="4"/>
      <c r="D1285" s="4"/>
      <c r="K1285" s="4"/>
      <c r="L1285" s="4"/>
      <c r="M1285" s="4"/>
      <c r="N1285" s="4"/>
      <c r="O1285" s="4"/>
      <c r="P1285" s="4"/>
    </row>
    <row r="1286" spans="1:16" ht="15" customHeight="1">
      <c r="A1286" s="4"/>
      <c r="B1286" s="4"/>
      <c r="C1286" s="4"/>
      <c r="D1286" s="4"/>
      <c r="K1286" s="4"/>
      <c r="L1286" s="4"/>
      <c r="M1286" s="4"/>
      <c r="N1286" s="4"/>
      <c r="O1286" s="4"/>
      <c r="P1286" s="4"/>
    </row>
    <row r="1287" spans="1:16" ht="15" customHeight="1">
      <c r="A1287" s="4"/>
      <c r="B1287" s="4"/>
      <c r="C1287" s="4"/>
      <c r="D1287" s="4"/>
      <c r="K1287" s="4"/>
      <c r="L1287" s="4"/>
      <c r="M1287" s="4"/>
      <c r="N1287" s="4"/>
      <c r="O1287" s="4"/>
      <c r="P1287" s="4"/>
    </row>
    <row r="1288" spans="1:16" ht="15" customHeight="1">
      <c r="A1288" s="4"/>
      <c r="B1288" s="4"/>
      <c r="C1288" s="4"/>
      <c r="D1288" s="4"/>
      <c r="K1288" s="4"/>
      <c r="L1288" s="4"/>
      <c r="M1288" s="4"/>
      <c r="N1288" s="4"/>
      <c r="O1288" s="4"/>
      <c r="P1288" s="4"/>
    </row>
    <row r="1289" spans="1:16" ht="15" customHeight="1">
      <c r="A1289" s="4"/>
      <c r="B1289" s="4"/>
      <c r="C1289" s="4"/>
      <c r="D1289" s="4"/>
      <c r="K1289" s="4"/>
      <c r="L1289" s="4"/>
      <c r="M1289" s="4"/>
      <c r="N1289" s="4"/>
      <c r="O1289" s="4"/>
      <c r="P1289" s="4"/>
    </row>
    <row r="1290" spans="1:16" ht="15" customHeight="1">
      <c r="A1290" s="4"/>
      <c r="B1290" s="4"/>
      <c r="C1290" s="4"/>
      <c r="D1290" s="4"/>
      <c r="K1290" s="4"/>
      <c r="L1290" s="4"/>
      <c r="M1290" s="4"/>
      <c r="N1290" s="4"/>
      <c r="O1290" s="4"/>
      <c r="P1290" s="4"/>
    </row>
    <row r="1291" spans="1:16" ht="15" customHeight="1">
      <c r="A1291" s="4"/>
      <c r="B1291" s="4"/>
      <c r="C1291" s="4"/>
      <c r="D1291" s="4"/>
      <c r="K1291" s="4"/>
      <c r="L1291" s="4"/>
      <c r="M1291" s="4"/>
      <c r="N1291" s="4"/>
      <c r="O1291" s="4"/>
      <c r="P1291" s="4"/>
    </row>
    <row r="1292" spans="1:16" ht="15" customHeight="1">
      <c r="A1292" s="4"/>
      <c r="B1292" s="4"/>
      <c r="C1292" s="4"/>
      <c r="D1292" s="4"/>
      <c r="K1292" s="4"/>
      <c r="L1292" s="4"/>
      <c r="M1292" s="4"/>
      <c r="N1292" s="4"/>
      <c r="O1292" s="4"/>
      <c r="P1292" s="4"/>
    </row>
    <row r="1293" spans="1:16" ht="15" customHeight="1">
      <c r="A1293" s="4"/>
      <c r="B1293" s="4"/>
      <c r="C1293" s="4"/>
      <c r="D1293" s="4"/>
      <c r="K1293" s="4"/>
      <c r="L1293" s="4"/>
      <c r="M1293" s="4"/>
      <c r="N1293" s="4"/>
      <c r="O1293" s="4"/>
      <c r="P1293" s="4"/>
    </row>
    <row r="1294" spans="1:16" ht="15" customHeight="1">
      <c r="A1294" s="4"/>
      <c r="B1294" s="4"/>
      <c r="C1294" s="4"/>
      <c r="D1294" s="4"/>
      <c r="K1294" s="4"/>
      <c r="L1294" s="4"/>
      <c r="M1294" s="4"/>
      <c r="N1294" s="4"/>
      <c r="O1294" s="4"/>
      <c r="P1294" s="4"/>
    </row>
    <row r="1295" spans="1:16" ht="15" customHeight="1">
      <c r="A1295" s="4"/>
      <c r="B1295" s="4"/>
      <c r="C1295" s="4"/>
      <c r="D1295" s="4"/>
      <c r="K1295" s="4"/>
      <c r="L1295" s="4"/>
      <c r="M1295" s="4"/>
      <c r="N1295" s="4"/>
      <c r="O1295" s="4"/>
      <c r="P1295" s="4"/>
    </row>
    <row r="1296" spans="1:16" ht="15" customHeight="1">
      <c r="A1296" s="4"/>
      <c r="B1296" s="4"/>
      <c r="C1296" s="4"/>
      <c r="D1296" s="4"/>
      <c r="K1296" s="4"/>
      <c r="L1296" s="4"/>
      <c r="M1296" s="4"/>
      <c r="N1296" s="4"/>
      <c r="O1296" s="4"/>
      <c r="P1296" s="4"/>
    </row>
    <row r="1297" spans="1:16" ht="15" customHeight="1">
      <c r="A1297" s="4"/>
      <c r="B1297" s="4"/>
      <c r="C1297" s="4"/>
      <c r="D1297" s="4"/>
      <c r="K1297" s="4"/>
      <c r="L1297" s="4"/>
      <c r="M1297" s="4"/>
      <c r="N1297" s="4"/>
      <c r="O1297" s="4"/>
      <c r="P1297" s="4"/>
    </row>
    <row r="1298" spans="1:16" ht="15" customHeight="1">
      <c r="A1298" s="4"/>
      <c r="B1298" s="4"/>
      <c r="C1298" s="4"/>
      <c r="D1298" s="4"/>
      <c r="K1298" s="4"/>
      <c r="L1298" s="4"/>
      <c r="M1298" s="4"/>
      <c r="N1298" s="4"/>
      <c r="O1298" s="4"/>
      <c r="P1298" s="4"/>
    </row>
    <row r="1299" spans="1:16" ht="15" customHeight="1">
      <c r="A1299" s="4"/>
      <c r="B1299" s="4"/>
      <c r="C1299" s="4"/>
      <c r="D1299" s="4"/>
      <c r="K1299" s="4"/>
      <c r="L1299" s="4"/>
      <c r="M1299" s="4"/>
      <c r="N1299" s="4"/>
      <c r="O1299" s="4"/>
      <c r="P1299" s="4"/>
    </row>
    <row r="1300" spans="1:16" ht="15" customHeight="1">
      <c r="A1300" s="4"/>
      <c r="B1300" s="4"/>
      <c r="C1300" s="4"/>
      <c r="D1300" s="4"/>
      <c r="K1300" s="4"/>
      <c r="L1300" s="4"/>
      <c r="M1300" s="4"/>
      <c r="N1300" s="4"/>
      <c r="O1300" s="4"/>
      <c r="P1300" s="4"/>
    </row>
    <row r="1301" spans="1:16" ht="15" customHeight="1">
      <c r="A1301" s="4"/>
      <c r="B1301" s="4"/>
      <c r="C1301" s="4"/>
      <c r="D1301" s="4"/>
      <c r="K1301" s="4"/>
      <c r="L1301" s="4"/>
      <c r="M1301" s="4"/>
      <c r="N1301" s="4"/>
      <c r="O1301" s="4"/>
      <c r="P1301" s="4"/>
    </row>
    <row r="1302" spans="1:16" ht="15" customHeight="1">
      <c r="A1302" s="4"/>
      <c r="B1302" s="4"/>
      <c r="C1302" s="4"/>
      <c r="D1302" s="4"/>
      <c r="K1302" s="4"/>
      <c r="L1302" s="4"/>
      <c r="M1302" s="4"/>
      <c r="N1302" s="4"/>
      <c r="O1302" s="4"/>
      <c r="P1302" s="4"/>
    </row>
    <row r="1303" spans="1:16" ht="15" customHeight="1">
      <c r="A1303" s="4"/>
      <c r="B1303" s="4"/>
      <c r="C1303" s="4"/>
      <c r="D1303" s="4"/>
      <c r="K1303" s="4"/>
      <c r="L1303" s="4"/>
      <c r="M1303" s="4"/>
      <c r="N1303" s="4"/>
      <c r="O1303" s="4"/>
      <c r="P1303" s="4"/>
    </row>
    <row r="1304" spans="1:16" ht="15" customHeight="1">
      <c r="A1304" s="4"/>
      <c r="B1304" s="4"/>
      <c r="C1304" s="4"/>
      <c r="D1304" s="4"/>
      <c r="K1304" s="4"/>
      <c r="L1304" s="4"/>
      <c r="M1304" s="4"/>
      <c r="N1304" s="4"/>
      <c r="O1304" s="4"/>
      <c r="P1304" s="4"/>
    </row>
    <row r="1305" spans="1:16" ht="15" customHeight="1">
      <c r="A1305" s="4"/>
      <c r="B1305" s="4"/>
      <c r="C1305" s="4"/>
      <c r="D1305" s="4"/>
      <c r="K1305" s="4"/>
      <c r="L1305" s="4"/>
      <c r="M1305" s="4"/>
      <c r="N1305" s="4"/>
      <c r="O1305" s="4"/>
      <c r="P1305" s="4"/>
    </row>
    <row r="1306" spans="1:16" ht="15" customHeight="1">
      <c r="A1306" s="4"/>
      <c r="B1306" s="4"/>
      <c r="C1306" s="4"/>
      <c r="D1306" s="4"/>
      <c r="K1306" s="4"/>
      <c r="L1306" s="4"/>
      <c r="M1306" s="4"/>
      <c r="N1306" s="4"/>
      <c r="O1306" s="4"/>
      <c r="P1306" s="4"/>
    </row>
    <row r="1307" spans="1:16" ht="15" customHeight="1">
      <c r="A1307" s="4"/>
      <c r="B1307" s="4"/>
      <c r="C1307" s="4"/>
      <c r="D1307" s="4"/>
      <c r="K1307" s="4"/>
      <c r="L1307" s="4"/>
      <c r="M1307" s="4"/>
      <c r="N1307" s="4"/>
      <c r="O1307" s="4"/>
      <c r="P1307" s="4"/>
    </row>
    <row r="1308" spans="1:16" ht="15" customHeight="1">
      <c r="A1308" s="4"/>
      <c r="B1308" s="4"/>
      <c r="C1308" s="4"/>
      <c r="D1308" s="4"/>
      <c r="K1308" s="4"/>
      <c r="L1308" s="4"/>
      <c r="M1308" s="4"/>
      <c r="N1308" s="4"/>
      <c r="O1308" s="4"/>
      <c r="P1308" s="4"/>
    </row>
    <row r="1309" spans="1:16" ht="15" customHeight="1">
      <c r="A1309" s="4"/>
      <c r="B1309" s="4"/>
      <c r="C1309" s="4"/>
      <c r="D1309" s="4"/>
      <c r="K1309" s="4"/>
      <c r="L1309" s="4"/>
      <c r="M1309" s="4"/>
      <c r="N1309" s="4"/>
      <c r="O1309" s="4"/>
      <c r="P1309" s="4"/>
    </row>
    <row r="1310" spans="1:16" ht="15" customHeight="1">
      <c r="A1310" s="4"/>
      <c r="B1310" s="4"/>
      <c r="C1310" s="4"/>
      <c r="D1310" s="4"/>
      <c r="K1310" s="4"/>
      <c r="L1310" s="4"/>
      <c r="M1310" s="4"/>
      <c r="N1310" s="4"/>
      <c r="O1310" s="4"/>
      <c r="P1310" s="4"/>
    </row>
    <row r="1311" spans="1:16" ht="15" customHeight="1">
      <c r="A1311" s="4"/>
      <c r="B1311" s="4"/>
      <c r="C1311" s="4"/>
      <c r="D1311" s="4"/>
      <c r="K1311" s="4"/>
      <c r="L1311" s="4"/>
      <c r="M1311" s="4"/>
      <c r="N1311" s="4"/>
      <c r="O1311" s="4"/>
      <c r="P1311" s="4"/>
    </row>
    <row r="1312" spans="1:16" ht="15" customHeight="1">
      <c r="A1312" s="4"/>
      <c r="B1312" s="4"/>
      <c r="C1312" s="4"/>
      <c r="D1312" s="4"/>
      <c r="K1312" s="4"/>
      <c r="L1312" s="4"/>
      <c r="M1312" s="4"/>
      <c r="N1312" s="4"/>
      <c r="O1312" s="4"/>
      <c r="P1312" s="4"/>
    </row>
    <row r="1313" spans="1:16" ht="15" customHeight="1">
      <c r="A1313" s="4"/>
      <c r="B1313" s="4"/>
      <c r="C1313" s="4"/>
      <c r="D1313" s="4"/>
      <c r="K1313" s="4"/>
      <c r="L1313" s="4"/>
      <c r="M1313" s="4"/>
      <c r="N1313" s="4"/>
      <c r="O1313" s="4"/>
      <c r="P1313" s="4"/>
    </row>
    <row r="1314" spans="1:16" ht="15" customHeight="1">
      <c r="A1314" s="4"/>
      <c r="B1314" s="4"/>
      <c r="C1314" s="4"/>
      <c r="D1314" s="4"/>
      <c r="K1314" s="4"/>
      <c r="L1314" s="4"/>
      <c r="M1314" s="4"/>
      <c r="N1314" s="4"/>
      <c r="O1314" s="4"/>
      <c r="P1314" s="4"/>
    </row>
    <row r="1315" spans="1:16" ht="15" customHeight="1">
      <c r="A1315" s="4"/>
      <c r="B1315" s="4"/>
      <c r="C1315" s="4"/>
      <c r="D1315" s="4"/>
      <c r="K1315" s="4"/>
      <c r="L1315" s="4"/>
      <c r="M1315" s="4"/>
      <c r="N1315" s="4"/>
      <c r="O1315" s="4"/>
      <c r="P1315" s="4"/>
    </row>
    <row r="1316" spans="1:16" ht="15" customHeight="1">
      <c r="A1316" s="4"/>
      <c r="B1316" s="4"/>
      <c r="C1316" s="4"/>
      <c r="D1316" s="4"/>
      <c r="K1316" s="4"/>
      <c r="L1316" s="4"/>
      <c r="M1316" s="4"/>
      <c r="N1316" s="4"/>
      <c r="O1316" s="4"/>
      <c r="P1316" s="4"/>
    </row>
    <row r="1317" spans="1:16" ht="15" customHeight="1">
      <c r="A1317" s="4"/>
      <c r="B1317" s="4"/>
      <c r="C1317" s="4"/>
      <c r="D1317" s="4"/>
      <c r="K1317" s="4"/>
      <c r="L1317" s="4"/>
      <c r="M1317" s="4"/>
      <c r="N1317" s="4"/>
      <c r="O1317" s="4"/>
      <c r="P1317" s="4"/>
    </row>
    <row r="1318" spans="1:16" ht="15" customHeight="1">
      <c r="A1318" s="4"/>
      <c r="B1318" s="4"/>
      <c r="C1318" s="4"/>
      <c r="D1318" s="4"/>
      <c r="K1318" s="4"/>
      <c r="L1318" s="4"/>
      <c r="M1318" s="4"/>
      <c r="N1318" s="4"/>
      <c r="O1318" s="4"/>
      <c r="P1318" s="4"/>
    </row>
    <row r="1319" spans="1:16" ht="15" customHeight="1">
      <c r="A1319" s="4"/>
      <c r="B1319" s="4"/>
      <c r="C1319" s="4"/>
      <c r="D1319" s="4"/>
      <c r="K1319" s="4"/>
      <c r="L1319" s="4"/>
      <c r="M1319" s="4"/>
      <c r="N1319" s="4"/>
      <c r="O1319" s="4"/>
      <c r="P1319" s="4"/>
    </row>
    <row r="1320" spans="1:16" ht="15" customHeight="1">
      <c r="A1320" s="4"/>
      <c r="B1320" s="4"/>
      <c r="C1320" s="4"/>
      <c r="D1320" s="4"/>
      <c r="K1320" s="4"/>
      <c r="L1320" s="4"/>
      <c r="M1320" s="4"/>
      <c r="N1320" s="4"/>
      <c r="O1320" s="4"/>
      <c r="P1320" s="4"/>
    </row>
    <row r="1321" spans="1:16" ht="15" customHeight="1">
      <c r="A1321" s="4"/>
      <c r="B1321" s="4"/>
      <c r="C1321" s="4"/>
      <c r="D1321" s="4"/>
      <c r="K1321" s="4"/>
      <c r="L1321" s="4"/>
      <c r="M1321" s="4"/>
      <c r="N1321" s="4"/>
      <c r="O1321" s="4"/>
      <c r="P1321" s="4"/>
    </row>
    <row r="1322" spans="1:16" ht="15" customHeight="1">
      <c r="A1322" s="4"/>
      <c r="B1322" s="4"/>
      <c r="C1322" s="4"/>
      <c r="D1322" s="4"/>
      <c r="K1322" s="4"/>
      <c r="L1322" s="4"/>
      <c r="M1322" s="4"/>
      <c r="N1322" s="4"/>
      <c r="O1322" s="4"/>
      <c r="P1322" s="4"/>
    </row>
    <row r="1323" spans="1:16" ht="15" customHeight="1">
      <c r="A1323" s="4"/>
      <c r="B1323" s="4"/>
      <c r="C1323" s="4"/>
      <c r="D1323" s="4"/>
      <c r="K1323" s="4"/>
      <c r="L1323" s="4"/>
      <c r="M1323" s="4"/>
      <c r="N1323" s="4"/>
      <c r="O1323" s="4"/>
      <c r="P1323" s="4"/>
    </row>
    <row r="1324" spans="1:16" ht="15" customHeight="1">
      <c r="A1324" s="4"/>
      <c r="B1324" s="4"/>
      <c r="C1324" s="4"/>
      <c r="D1324" s="4"/>
      <c r="K1324" s="4"/>
      <c r="L1324" s="4"/>
      <c r="M1324" s="4"/>
      <c r="N1324" s="4"/>
      <c r="O1324" s="4"/>
      <c r="P1324" s="4"/>
    </row>
    <row r="1325" spans="1:16" ht="15" customHeight="1">
      <c r="A1325" s="4"/>
      <c r="B1325" s="4"/>
      <c r="C1325" s="4"/>
      <c r="D1325" s="4"/>
      <c r="K1325" s="4"/>
      <c r="L1325" s="4"/>
      <c r="M1325" s="4"/>
      <c r="N1325" s="4"/>
      <c r="O1325" s="4"/>
      <c r="P1325" s="4"/>
    </row>
    <row r="1326" spans="1:16" ht="15" customHeight="1">
      <c r="A1326" s="4"/>
      <c r="B1326" s="4"/>
      <c r="C1326" s="4"/>
      <c r="D1326" s="4"/>
      <c r="K1326" s="4"/>
      <c r="L1326" s="4"/>
      <c r="M1326" s="4"/>
      <c r="N1326" s="4"/>
      <c r="O1326" s="4"/>
      <c r="P1326" s="4"/>
    </row>
    <row r="1327" spans="1:16" ht="15" customHeight="1">
      <c r="A1327" s="4"/>
      <c r="B1327" s="4"/>
      <c r="C1327" s="4"/>
      <c r="D1327" s="4"/>
      <c r="K1327" s="4"/>
      <c r="L1327" s="4"/>
      <c r="M1327" s="4"/>
      <c r="N1327" s="4"/>
      <c r="O1327" s="4"/>
      <c r="P1327" s="4"/>
    </row>
    <row r="1328" spans="1:16" ht="15" customHeight="1">
      <c r="A1328" s="4"/>
      <c r="B1328" s="4"/>
      <c r="C1328" s="4"/>
      <c r="D1328" s="4"/>
      <c r="K1328" s="4"/>
      <c r="L1328" s="4"/>
      <c r="M1328" s="4"/>
      <c r="N1328" s="4"/>
      <c r="O1328" s="4"/>
      <c r="P1328" s="4"/>
    </row>
    <row r="1329" spans="1:16" ht="15" customHeight="1">
      <c r="A1329" s="4"/>
      <c r="B1329" s="4"/>
      <c r="C1329" s="4"/>
      <c r="D1329" s="4"/>
      <c r="K1329" s="4"/>
      <c r="L1329" s="4"/>
      <c r="M1329" s="4"/>
      <c r="N1329" s="4"/>
      <c r="O1329" s="4"/>
      <c r="P1329" s="4"/>
    </row>
    <row r="1330" spans="1:16" ht="15" customHeight="1">
      <c r="A1330" s="4"/>
      <c r="B1330" s="4"/>
      <c r="C1330" s="4"/>
      <c r="D1330" s="4"/>
      <c r="K1330" s="4"/>
      <c r="L1330" s="4"/>
      <c r="M1330" s="4"/>
      <c r="N1330" s="4"/>
      <c r="O1330" s="4"/>
      <c r="P1330" s="4"/>
    </row>
    <row r="1331" spans="1:16" ht="15" customHeight="1">
      <c r="A1331" s="4"/>
      <c r="B1331" s="4"/>
      <c r="C1331" s="4"/>
      <c r="D1331" s="4"/>
      <c r="K1331" s="4"/>
      <c r="L1331" s="4"/>
      <c r="M1331" s="4"/>
      <c r="N1331" s="4"/>
      <c r="O1331" s="4"/>
      <c r="P1331" s="4"/>
    </row>
    <row r="1332" spans="1:16" ht="15" customHeight="1">
      <c r="A1332" s="4"/>
      <c r="B1332" s="4"/>
      <c r="C1332" s="4"/>
      <c r="D1332" s="4"/>
      <c r="K1332" s="4"/>
      <c r="L1332" s="4"/>
      <c r="M1332" s="4"/>
      <c r="N1332" s="4"/>
      <c r="O1332" s="4"/>
      <c r="P1332" s="4"/>
    </row>
    <row r="1333" spans="1:16" ht="15" customHeight="1">
      <c r="A1333" s="4"/>
      <c r="B1333" s="4"/>
      <c r="C1333" s="4"/>
      <c r="D1333" s="4"/>
      <c r="K1333" s="4"/>
      <c r="L1333" s="4"/>
      <c r="M1333" s="4"/>
      <c r="N1333" s="4"/>
      <c r="O1333" s="4"/>
      <c r="P1333" s="4"/>
    </row>
    <row r="1334" spans="1:16" ht="15" customHeight="1">
      <c r="A1334" s="4"/>
      <c r="B1334" s="4"/>
      <c r="C1334" s="4"/>
      <c r="D1334" s="4"/>
      <c r="K1334" s="4"/>
      <c r="L1334" s="4"/>
      <c r="M1334" s="4"/>
      <c r="N1334" s="4"/>
      <c r="O1334" s="4"/>
      <c r="P1334" s="4"/>
    </row>
    <row r="1335" spans="1:16" ht="15" customHeight="1">
      <c r="A1335" s="4"/>
      <c r="B1335" s="4"/>
      <c r="C1335" s="4"/>
      <c r="D1335" s="4"/>
      <c r="K1335" s="4"/>
      <c r="L1335" s="4"/>
      <c r="M1335" s="4"/>
      <c r="N1335" s="4"/>
      <c r="O1335" s="4"/>
      <c r="P1335" s="4"/>
    </row>
    <row r="1336" spans="1:16" ht="15" customHeight="1">
      <c r="A1336" s="4"/>
      <c r="B1336" s="4"/>
      <c r="C1336" s="4"/>
      <c r="D1336" s="4"/>
      <c r="K1336" s="4"/>
      <c r="L1336" s="4"/>
      <c r="M1336" s="4"/>
      <c r="N1336" s="4"/>
      <c r="O1336" s="4"/>
      <c r="P1336" s="4"/>
    </row>
    <row r="1337" spans="1:16" ht="15" customHeight="1">
      <c r="A1337" s="4"/>
      <c r="B1337" s="4"/>
      <c r="C1337" s="4"/>
      <c r="D1337" s="4"/>
      <c r="K1337" s="4"/>
      <c r="L1337" s="4"/>
      <c r="M1337" s="4"/>
      <c r="N1337" s="4"/>
      <c r="O1337" s="4"/>
      <c r="P1337" s="4"/>
    </row>
    <row r="1338" spans="1:16" ht="15" customHeight="1">
      <c r="A1338" s="4"/>
      <c r="B1338" s="4"/>
      <c r="C1338" s="4"/>
      <c r="D1338" s="4"/>
      <c r="K1338" s="4"/>
      <c r="L1338" s="4"/>
      <c r="M1338" s="4"/>
      <c r="N1338" s="4"/>
      <c r="O1338" s="4"/>
      <c r="P1338" s="4"/>
    </row>
    <row r="1339" spans="1:16" ht="15" customHeight="1">
      <c r="A1339" s="4"/>
      <c r="B1339" s="4"/>
      <c r="C1339" s="4"/>
      <c r="D1339" s="4"/>
      <c r="K1339" s="4"/>
      <c r="L1339" s="4"/>
      <c r="M1339" s="4"/>
      <c r="N1339" s="4"/>
      <c r="O1339" s="4"/>
      <c r="P1339" s="4"/>
    </row>
    <row r="1340" spans="1:16" ht="15" customHeight="1">
      <c r="A1340" s="4"/>
      <c r="B1340" s="4"/>
      <c r="C1340" s="4"/>
      <c r="D1340" s="4"/>
      <c r="K1340" s="4"/>
      <c r="L1340" s="4"/>
      <c r="M1340" s="4"/>
      <c r="N1340" s="4"/>
      <c r="O1340" s="4"/>
      <c r="P1340" s="4"/>
    </row>
    <row r="1341" spans="1:16" ht="15" customHeight="1">
      <c r="A1341" s="4"/>
      <c r="B1341" s="4"/>
      <c r="C1341" s="4"/>
      <c r="D1341" s="4"/>
      <c r="K1341" s="4"/>
      <c r="L1341" s="4"/>
      <c r="M1341" s="4"/>
      <c r="N1341" s="4"/>
      <c r="O1341" s="4"/>
      <c r="P1341" s="4"/>
    </row>
    <row r="1342" spans="1:16" ht="15" customHeight="1">
      <c r="A1342" s="4"/>
      <c r="B1342" s="4"/>
      <c r="C1342" s="4"/>
      <c r="D1342" s="4"/>
      <c r="K1342" s="4"/>
      <c r="L1342" s="4"/>
      <c r="M1342" s="4"/>
      <c r="N1342" s="4"/>
      <c r="O1342" s="4"/>
      <c r="P1342" s="4"/>
    </row>
    <row r="1343" spans="1:16" ht="15" customHeight="1">
      <c r="A1343" s="4"/>
      <c r="B1343" s="4"/>
      <c r="C1343" s="4"/>
      <c r="D1343" s="4"/>
      <c r="K1343" s="4"/>
      <c r="L1343" s="4"/>
      <c r="M1343" s="4"/>
      <c r="N1343" s="4"/>
      <c r="O1343" s="4"/>
      <c r="P1343" s="4"/>
    </row>
    <row r="1344" spans="1:16" ht="15" customHeight="1">
      <c r="A1344" s="4"/>
      <c r="B1344" s="4"/>
      <c r="C1344" s="4"/>
      <c r="D1344" s="4"/>
      <c r="K1344" s="4"/>
      <c r="L1344" s="4"/>
      <c r="M1344" s="4"/>
      <c r="N1344" s="4"/>
      <c r="O1344" s="4"/>
      <c r="P1344" s="4"/>
    </row>
    <row r="1345" spans="1:16" ht="15" customHeight="1">
      <c r="A1345" s="4"/>
      <c r="B1345" s="4"/>
      <c r="C1345" s="4"/>
      <c r="D1345" s="4"/>
      <c r="K1345" s="4"/>
      <c r="L1345" s="4"/>
      <c r="M1345" s="4"/>
      <c r="N1345" s="4"/>
      <c r="O1345" s="4"/>
      <c r="P1345" s="4"/>
    </row>
    <row r="1346" spans="1:16" ht="15" customHeight="1">
      <c r="A1346" s="4"/>
      <c r="B1346" s="4"/>
      <c r="C1346" s="4"/>
      <c r="D1346" s="4"/>
      <c r="K1346" s="4"/>
      <c r="L1346" s="4"/>
      <c r="M1346" s="4"/>
      <c r="N1346" s="4"/>
      <c r="O1346" s="4"/>
      <c r="P1346" s="4"/>
    </row>
    <row r="1347" spans="1:16" ht="15" customHeight="1">
      <c r="A1347" s="4"/>
      <c r="B1347" s="4"/>
      <c r="C1347" s="4"/>
      <c r="D1347" s="4"/>
      <c r="K1347" s="4"/>
      <c r="L1347" s="4"/>
      <c r="M1347" s="4"/>
      <c r="N1347" s="4"/>
      <c r="O1347" s="4"/>
      <c r="P1347" s="4"/>
    </row>
    <row r="1348" spans="1:16" ht="15" customHeight="1">
      <c r="A1348" s="4"/>
      <c r="B1348" s="4"/>
      <c r="C1348" s="4"/>
      <c r="D1348" s="4"/>
      <c r="K1348" s="4"/>
      <c r="L1348" s="4"/>
      <c r="M1348" s="4"/>
      <c r="N1348" s="4"/>
      <c r="O1348" s="4"/>
      <c r="P1348" s="4"/>
    </row>
    <row r="1349" spans="1:16" ht="15" customHeight="1">
      <c r="A1349" s="4"/>
      <c r="B1349" s="4"/>
      <c r="C1349" s="4"/>
      <c r="D1349" s="4"/>
      <c r="K1349" s="4"/>
      <c r="L1349" s="4"/>
      <c r="M1349" s="4"/>
      <c r="N1349" s="4"/>
      <c r="O1349" s="4"/>
      <c r="P1349" s="4"/>
    </row>
    <row r="1350" spans="1:16" ht="15" customHeight="1">
      <c r="A1350" s="4"/>
      <c r="B1350" s="4"/>
      <c r="C1350" s="4"/>
      <c r="D1350" s="4"/>
      <c r="K1350" s="4"/>
      <c r="L1350" s="4"/>
      <c r="M1350" s="4"/>
      <c r="N1350" s="4"/>
      <c r="O1350" s="4"/>
      <c r="P1350" s="4"/>
    </row>
    <row r="1351" spans="1:16" ht="15" customHeight="1">
      <c r="A1351" s="4"/>
      <c r="B1351" s="4"/>
      <c r="C1351" s="4"/>
      <c r="D1351" s="4"/>
      <c r="K1351" s="4"/>
      <c r="L1351" s="4"/>
      <c r="M1351" s="4"/>
      <c r="N1351" s="4"/>
      <c r="O1351" s="4"/>
      <c r="P1351" s="4"/>
    </row>
    <row r="1352" spans="1:16" ht="15" customHeight="1">
      <c r="A1352" s="4"/>
      <c r="B1352" s="4"/>
      <c r="C1352" s="4"/>
      <c r="D1352" s="4"/>
      <c r="K1352" s="4"/>
      <c r="L1352" s="4"/>
      <c r="M1352" s="4"/>
      <c r="N1352" s="4"/>
      <c r="O1352" s="4"/>
      <c r="P1352" s="4"/>
    </row>
    <row r="1353" spans="1:16" ht="15" customHeight="1">
      <c r="A1353" s="4"/>
      <c r="B1353" s="4"/>
      <c r="C1353" s="4"/>
      <c r="D1353" s="4"/>
      <c r="K1353" s="4"/>
      <c r="L1353" s="4"/>
      <c r="M1353" s="4"/>
      <c r="N1353" s="4"/>
      <c r="O1353" s="4"/>
      <c r="P1353" s="4"/>
    </row>
    <row r="1354" spans="1:16" ht="15" customHeight="1">
      <c r="A1354" s="4"/>
      <c r="B1354" s="4"/>
      <c r="C1354" s="4"/>
      <c r="D1354" s="4"/>
      <c r="K1354" s="4"/>
      <c r="L1354" s="4"/>
      <c r="M1354" s="4"/>
      <c r="N1354" s="4"/>
      <c r="O1354" s="4"/>
      <c r="P1354" s="4"/>
    </row>
    <row r="1355" spans="1:16" ht="15" customHeight="1">
      <c r="A1355" s="4"/>
      <c r="B1355" s="4"/>
      <c r="C1355" s="4"/>
      <c r="D1355" s="4"/>
      <c r="K1355" s="4"/>
      <c r="L1355" s="4"/>
      <c r="M1355" s="4"/>
      <c r="N1355" s="4"/>
      <c r="O1355" s="4"/>
      <c r="P1355" s="4"/>
    </row>
    <row r="1356" spans="1:16" ht="15" customHeight="1">
      <c r="A1356" s="4"/>
      <c r="B1356" s="4"/>
      <c r="C1356" s="4"/>
      <c r="D1356" s="4"/>
      <c r="K1356" s="4"/>
      <c r="L1356" s="4"/>
      <c r="M1356" s="4"/>
      <c r="N1356" s="4"/>
      <c r="O1356" s="4"/>
      <c r="P1356" s="4"/>
    </row>
    <row r="1357" spans="1:16" ht="15" customHeight="1">
      <c r="A1357" s="4"/>
      <c r="B1357" s="4"/>
      <c r="C1357" s="4"/>
      <c r="D1357" s="4"/>
      <c r="K1357" s="4"/>
      <c r="L1357" s="4"/>
      <c r="M1357" s="4"/>
      <c r="N1357" s="4"/>
      <c r="O1357" s="4"/>
      <c r="P1357" s="4"/>
    </row>
    <row r="1358" spans="1:16" ht="15" customHeight="1">
      <c r="A1358" s="4"/>
      <c r="B1358" s="4"/>
      <c r="C1358" s="4"/>
      <c r="D1358" s="4"/>
      <c r="K1358" s="4"/>
      <c r="L1358" s="4"/>
      <c r="M1358" s="4"/>
      <c r="N1358" s="4"/>
      <c r="O1358" s="4"/>
      <c r="P1358" s="4"/>
    </row>
    <row r="1359" spans="1:16" ht="15" customHeight="1">
      <c r="A1359" s="4"/>
      <c r="B1359" s="4"/>
      <c r="C1359" s="4"/>
      <c r="D1359" s="4"/>
      <c r="K1359" s="4"/>
      <c r="L1359" s="4"/>
      <c r="M1359" s="4"/>
      <c r="N1359" s="4"/>
      <c r="O1359" s="4"/>
      <c r="P1359" s="4"/>
    </row>
    <row r="1360" spans="1:16" ht="15" customHeight="1">
      <c r="A1360" s="4"/>
      <c r="B1360" s="4"/>
      <c r="C1360" s="4"/>
      <c r="D1360" s="4"/>
      <c r="K1360" s="4"/>
      <c r="L1360" s="4"/>
      <c r="M1360" s="4"/>
      <c r="N1360" s="4"/>
      <c r="O1360" s="4"/>
      <c r="P1360" s="4"/>
    </row>
    <row r="1361" spans="1:16" ht="15" customHeight="1">
      <c r="A1361" s="4"/>
      <c r="B1361" s="4"/>
      <c r="C1361" s="4"/>
      <c r="D1361" s="4"/>
      <c r="K1361" s="4"/>
      <c r="L1361" s="4"/>
      <c r="M1361" s="4"/>
      <c r="N1361" s="4"/>
      <c r="O1361" s="4"/>
      <c r="P1361" s="4"/>
    </row>
    <row r="1362" spans="1:16" ht="15" customHeight="1">
      <c r="A1362" s="4"/>
      <c r="B1362" s="4"/>
      <c r="C1362" s="4"/>
      <c r="D1362" s="4"/>
      <c r="K1362" s="4"/>
      <c r="L1362" s="4"/>
      <c r="M1362" s="4"/>
      <c r="N1362" s="4"/>
      <c r="O1362" s="4"/>
      <c r="P1362" s="4"/>
    </row>
    <row r="1363" spans="1:16" ht="15" customHeight="1">
      <c r="A1363" s="4"/>
      <c r="B1363" s="4"/>
      <c r="C1363" s="4"/>
      <c r="D1363" s="4"/>
      <c r="K1363" s="4"/>
      <c r="L1363" s="4"/>
      <c r="M1363" s="4"/>
      <c r="N1363" s="4"/>
      <c r="O1363" s="4"/>
      <c r="P1363" s="4"/>
    </row>
    <row r="1364" spans="1:16" ht="15" customHeight="1">
      <c r="A1364" s="4"/>
      <c r="B1364" s="4"/>
      <c r="C1364" s="4"/>
      <c r="D1364" s="4"/>
      <c r="K1364" s="4"/>
      <c r="L1364" s="4"/>
      <c r="M1364" s="4"/>
      <c r="N1364" s="4"/>
      <c r="O1364" s="4"/>
      <c r="P1364" s="4"/>
    </row>
    <row r="1365" spans="1:16" ht="15" customHeight="1">
      <c r="A1365" s="4"/>
      <c r="B1365" s="4"/>
      <c r="C1365" s="4"/>
      <c r="D1365" s="4"/>
      <c r="K1365" s="4"/>
      <c r="L1365" s="4"/>
      <c r="M1365" s="4"/>
      <c r="N1365" s="4"/>
      <c r="O1365" s="4"/>
      <c r="P1365" s="4"/>
    </row>
    <row r="1366" spans="1:16" ht="15" customHeight="1">
      <c r="A1366" s="4"/>
      <c r="B1366" s="4"/>
      <c r="C1366" s="4"/>
      <c r="D1366" s="4"/>
      <c r="K1366" s="4"/>
      <c r="L1366" s="4"/>
      <c r="M1366" s="4"/>
      <c r="N1366" s="4"/>
      <c r="O1366" s="4"/>
      <c r="P1366" s="4"/>
    </row>
    <row r="1367" spans="1:16" ht="15" customHeight="1">
      <c r="A1367" s="4"/>
      <c r="B1367" s="4"/>
      <c r="C1367" s="4"/>
      <c r="D1367" s="4"/>
      <c r="K1367" s="4"/>
      <c r="L1367" s="4"/>
      <c r="M1367" s="4"/>
      <c r="N1367" s="4"/>
      <c r="O1367" s="4"/>
      <c r="P1367" s="4"/>
    </row>
    <row r="1368" spans="1:16" ht="15" customHeight="1">
      <c r="A1368" s="4"/>
      <c r="B1368" s="4"/>
      <c r="C1368" s="4"/>
      <c r="D1368" s="4"/>
      <c r="K1368" s="4"/>
      <c r="L1368" s="4"/>
      <c r="M1368" s="4"/>
      <c r="N1368" s="4"/>
      <c r="O1368" s="4"/>
      <c r="P1368" s="4"/>
    </row>
    <row r="1369" spans="1:16" ht="15" customHeight="1">
      <c r="A1369" s="4"/>
      <c r="B1369" s="4"/>
      <c r="C1369" s="4"/>
      <c r="D1369" s="4"/>
      <c r="K1369" s="4"/>
      <c r="L1369" s="4"/>
      <c r="M1369" s="4"/>
      <c r="N1369" s="4"/>
      <c r="O1369" s="4"/>
      <c r="P1369" s="4"/>
    </row>
    <row r="1370" spans="1:16" ht="15" customHeight="1">
      <c r="A1370" s="4"/>
      <c r="B1370" s="4"/>
      <c r="C1370" s="4"/>
      <c r="D1370" s="4"/>
      <c r="K1370" s="4"/>
      <c r="L1370" s="4"/>
      <c r="M1370" s="4"/>
      <c r="N1370" s="4"/>
      <c r="O1370" s="4"/>
      <c r="P1370" s="4"/>
    </row>
    <row r="1371" spans="1:16" ht="15" customHeight="1">
      <c r="A1371" s="4"/>
      <c r="B1371" s="4"/>
      <c r="C1371" s="4"/>
      <c r="D1371" s="4"/>
      <c r="K1371" s="4"/>
      <c r="L1371" s="4"/>
      <c r="M1371" s="4"/>
      <c r="N1371" s="4"/>
      <c r="O1371" s="4"/>
      <c r="P1371" s="4"/>
    </row>
    <row r="1372" spans="1:16" ht="15" customHeight="1">
      <c r="A1372" s="4"/>
      <c r="B1372" s="4"/>
      <c r="C1372" s="4"/>
      <c r="D1372" s="4"/>
      <c r="K1372" s="4"/>
      <c r="L1372" s="4"/>
      <c r="M1372" s="4"/>
      <c r="N1372" s="4"/>
      <c r="O1372" s="4"/>
      <c r="P1372" s="4"/>
    </row>
    <row r="1373" spans="1:16" ht="15" customHeight="1">
      <c r="A1373" s="4"/>
      <c r="B1373" s="4"/>
      <c r="C1373" s="4"/>
      <c r="D1373" s="4"/>
      <c r="K1373" s="4"/>
      <c r="L1373" s="4"/>
      <c r="M1373" s="4"/>
      <c r="N1373" s="4"/>
      <c r="O1373" s="4"/>
      <c r="P1373" s="4"/>
    </row>
    <row r="1374" spans="1:16" ht="15" customHeight="1">
      <c r="A1374" s="4"/>
      <c r="B1374" s="4"/>
      <c r="C1374" s="4"/>
      <c r="D1374" s="4"/>
      <c r="K1374" s="4"/>
      <c r="L1374" s="4"/>
      <c r="M1374" s="4"/>
      <c r="N1374" s="4"/>
      <c r="O1374" s="4"/>
      <c r="P1374" s="4"/>
    </row>
    <row r="1375" spans="1:16" ht="15" customHeight="1">
      <c r="A1375" s="4"/>
      <c r="B1375" s="4"/>
      <c r="C1375" s="4"/>
      <c r="D1375" s="4"/>
      <c r="K1375" s="4"/>
      <c r="L1375" s="4"/>
      <c r="M1375" s="4"/>
      <c r="N1375" s="4"/>
      <c r="O1375" s="4"/>
      <c r="P1375" s="4"/>
    </row>
    <row r="1376" spans="1:16" ht="15" customHeight="1">
      <c r="A1376" s="4"/>
      <c r="B1376" s="4"/>
      <c r="C1376" s="4"/>
      <c r="D1376" s="4"/>
      <c r="K1376" s="4"/>
      <c r="L1376" s="4"/>
      <c r="M1376" s="4"/>
      <c r="N1376" s="4"/>
      <c r="O1376" s="4"/>
      <c r="P1376" s="4"/>
    </row>
    <row r="1377" spans="1:16" ht="15" customHeight="1">
      <c r="A1377" s="4"/>
      <c r="B1377" s="4"/>
      <c r="C1377" s="4"/>
      <c r="D1377" s="4"/>
      <c r="K1377" s="4"/>
      <c r="L1377" s="4"/>
      <c r="M1377" s="4"/>
      <c r="N1377" s="4"/>
      <c r="O1377" s="4"/>
      <c r="P1377" s="4"/>
    </row>
    <row r="1378" spans="1:16" ht="15" customHeight="1">
      <c r="A1378" s="4"/>
      <c r="B1378" s="4"/>
      <c r="C1378" s="4"/>
      <c r="D1378" s="4"/>
      <c r="K1378" s="4"/>
      <c r="L1378" s="4"/>
      <c r="M1378" s="4"/>
      <c r="N1378" s="4"/>
      <c r="O1378" s="4"/>
      <c r="P1378" s="4"/>
    </row>
    <row r="1379" spans="1:16" ht="15" customHeight="1">
      <c r="A1379" s="4"/>
      <c r="B1379" s="4"/>
      <c r="C1379" s="4"/>
      <c r="D1379" s="4"/>
      <c r="K1379" s="4"/>
      <c r="L1379" s="4"/>
      <c r="M1379" s="4"/>
      <c r="N1379" s="4"/>
      <c r="O1379" s="4"/>
      <c r="P1379" s="4"/>
    </row>
    <row r="1380" spans="1:16" ht="15" customHeight="1">
      <c r="A1380" s="4"/>
      <c r="B1380" s="4"/>
      <c r="C1380" s="4"/>
      <c r="D1380" s="4"/>
      <c r="K1380" s="4"/>
      <c r="L1380" s="4"/>
      <c r="M1380" s="4"/>
      <c r="N1380" s="4"/>
      <c r="O1380" s="4"/>
      <c r="P1380" s="4"/>
    </row>
    <row r="1381" spans="1:16" ht="15" customHeight="1">
      <c r="A1381" s="4"/>
      <c r="B1381" s="4"/>
      <c r="C1381" s="4"/>
      <c r="D1381" s="4"/>
      <c r="K1381" s="4"/>
      <c r="L1381" s="4"/>
      <c r="M1381" s="4"/>
      <c r="N1381" s="4"/>
      <c r="O1381" s="4"/>
      <c r="P1381" s="4"/>
    </row>
    <row r="1382" spans="1:16" ht="15" customHeight="1">
      <c r="A1382" s="4"/>
      <c r="B1382" s="4"/>
      <c r="C1382" s="4"/>
      <c r="D1382" s="4"/>
      <c r="K1382" s="4"/>
      <c r="L1382" s="4"/>
      <c r="M1382" s="4"/>
      <c r="N1382" s="4"/>
      <c r="O1382" s="4"/>
      <c r="P1382" s="4"/>
    </row>
    <row r="1383" spans="1:16" ht="15" customHeight="1">
      <c r="A1383" s="4"/>
      <c r="B1383" s="4"/>
      <c r="C1383" s="4"/>
      <c r="D1383" s="4"/>
      <c r="K1383" s="4"/>
      <c r="L1383" s="4"/>
      <c r="M1383" s="4"/>
      <c r="N1383" s="4"/>
      <c r="O1383" s="4"/>
      <c r="P1383" s="4"/>
    </row>
    <row r="1384" spans="1:16" ht="15" customHeight="1">
      <c r="A1384" s="4"/>
      <c r="B1384" s="4"/>
      <c r="C1384" s="4"/>
      <c r="D1384" s="4"/>
      <c r="K1384" s="4"/>
      <c r="L1384" s="4"/>
      <c r="M1384" s="4"/>
      <c r="N1384" s="4"/>
      <c r="O1384" s="4"/>
      <c r="P1384" s="4"/>
    </row>
    <row r="1385" spans="1:16" ht="15" customHeight="1">
      <c r="A1385" s="4"/>
      <c r="B1385" s="4"/>
      <c r="C1385" s="4"/>
      <c r="D1385" s="4"/>
      <c r="K1385" s="4"/>
      <c r="L1385" s="4"/>
      <c r="M1385" s="4"/>
      <c r="N1385" s="4"/>
      <c r="O1385" s="4"/>
      <c r="P1385" s="4"/>
    </row>
    <row r="1386" spans="1:16" ht="15" customHeight="1">
      <c r="A1386" s="4"/>
      <c r="B1386" s="4"/>
      <c r="C1386" s="4"/>
      <c r="D1386" s="4"/>
      <c r="K1386" s="4"/>
      <c r="L1386" s="4"/>
      <c r="M1386" s="4"/>
      <c r="N1386" s="4"/>
      <c r="O1386" s="4"/>
      <c r="P1386" s="4"/>
    </row>
    <row r="1387" spans="1:16" ht="15" customHeight="1">
      <c r="A1387" s="4"/>
      <c r="B1387" s="4"/>
      <c r="C1387" s="4"/>
      <c r="D1387" s="4"/>
      <c r="K1387" s="4"/>
      <c r="L1387" s="4"/>
      <c r="M1387" s="4"/>
      <c r="N1387" s="4"/>
      <c r="O1387" s="4"/>
      <c r="P1387" s="4"/>
    </row>
    <row r="1388" spans="1:16" ht="15" customHeight="1">
      <c r="A1388" s="4"/>
      <c r="B1388" s="4"/>
      <c r="C1388" s="4"/>
      <c r="D1388" s="4"/>
      <c r="K1388" s="4"/>
      <c r="L1388" s="4"/>
      <c r="M1388" s="4"/>
      <c r="N1388" s="4"/>
      <c r="O1388" s="4"/>
      <c r="P1388" s="4"/>
    </row>
    <row r="1389" spans="1:16" ht="15" customHeight="1">
      <c r="A1389" s="4"/>
      <c r="B1389" s="4"/>
      <c r="C1389" s="4"/>
      <c r="D1389" s="4"/>
      <c r="K1389" s="4"/>
      <c r="L1389" s="4"/>
      <c r="M1389" s="4"/>
      <c r="N1389" s="4"/>
      <c r="O1389" s="4"/>
      <c r="P1389" s="4"/>
    </row>
    <row r="1390" spans="1:16" ht="15" customHeight="1">
      <c r="A1390" s="4"/>
      <c r="B1390" s="4"/>
      <c r="C1390" s="4"/>
      <c r="D1390" s="4"/>
      <c r="K1390" s="4"/>
      <c r="L1390" s="4"/>
      <c r="M1390" s="4"/>
      <c r="N1390" s="4"/>
      <c r="O1390" s="4"/>
      <c r="P1390" s="4"/>
    </row>
    <row r="1391" spans="1:16" ht="15" customHeight="1">
      <c r="A1391" s="4"/>
      <c r="B1391" s="4"/>
      <c r="C1391" s="4"/>
      <c r="D1391" s="4"/>
      <c r="K1391" s="4"/>
      <c r="L1391" s="4"/>
      <c r="M1391" s="4"/>
      <c r="N1391" s="4"/>
      <c r="O1391" s="4"/>
      <c r="P1391" s="4"/>
    </row>
    <row r="1392" spans="1:16" ht="15" customHeight="1">
      <c r="A1392" s="4"/>
      <c r="B1392" s="4"/>
      <c r="C1392" s="4"/>
      <c r="D1392" s="4"/>
      <c r="K1392" s="4"/>
      <c r="L1392" s="4"/>
      <c r="M1392" s="4"/>
      <c r="N1392" s="4"/>
      <c r="O1392" s="4"/>
      <c r="P1392" s="4"/>
    </row>
    <row r="1393" spans="1:16" ht="15" customHeight="1">
      <c r="A1393" s="4"/>
      <c r="B1393" s="4"/>
      <c r="C1393" s="4"/>
      <c r="D1393" s="4"/>
      <c r="K1393" s="4"/>
      <c r="L1393" s="4"/>
      <c r="M1393" s="4"/>
      <c r="N1393" s="4"/>
      <c r="O1393" s="4"/>
      <c r="P1393" s="4"/>
    </row>
    <row r="1394" spans="1:16" ht="15" customHeight="1">
      <c r="A1394" s="4"/>
      <c r="B1394" s="4"/>
      <c r="C1394" s="4"/>
      <c r="D1394" s="4"/>
      <c r="K1394" s="4"/>
      <c r="L1394" s="4"/>
      <c r="M1394" s="4"/>
      <c r="N1394" s="4"/>
      <c r="O1394" s="4"/>
      <c r="P1394" s="4"/>
    </row>
    <row r="1395" spans="1:16" ht="15" customHeight="1">
      <c r="A1395" s="4"/>
      <c r="B1395" s="4"/>
      <c r="C1395" s="4"/>
      <c r="D1395" s="4"/>
      <c r="K1395" s="4"/>
      <c r="L1395" s="4"/>
      <c r="M1395" s="4"/>
      <c r="N1395" s="4"/>
      <c r="O1395" s="4"/>
      <c r="P1395" s="4"/>
    </row>
    <row r="1396" spans="1:16" ht="15" customHeight="1">
      <c r="A1396" s="4"/>
      <c r="B1396" s="4"/>
      <c r="C1396" s="4"/>
      <c r="D1396" s="4"/>
      <c r="K1396" s="4"/>
      <c r="L1396" s="4"/>
      <c r="M1396" s="4"/>
      <c r="N1396" s="4"/>
      <c r="O1396" s="4"/>
      <c r="P1396" s="4"/>
    </row>
    <row r="1397" spans="1:16" ht="15" customHeight="1">
      <c r="A1397" s="4"/>
      <c r="B1397" s="4"/>
      <c r="C1397" s="4"/>
      <c r="D1397" s="4"/>
      <c r="K1397" s="4"/>
      <c r="L1397" s="4"/>
      <c r="M1397" s="4"/>
      <c r="N1397" s="4"/>
      <c r="O1397" s="4"/>
      <c r="P1397" s="4"/>
    </row>
    <row r="1398" spans="1:16" ht="15" customHeight="1">
      <c r="A1398" s="4"/>
      <c r="B1398" s="4"/>
      <c r="C1398" s="4"/>
      <c r="D1398" s="4"/>
      <c r="K1398" s="4"/>
      <c r="L1398" s="4"/>
      <c r="M1398" s="4"/>
      <c r="N1398" s="4"/>
      <c r="O1398" s="4"/>
      <c r="P1398" s="4"/>
    </row>
    <row r="1399" spans="1:16" ht="15" customHeight="1">
      <c r="A1399" s="4"/>
      <c r="B1399" s="4"/>
      <c r="C1399" s="4"/>
      <c r="D1399" s="4"/>
      <c r="K1399" s="4"/>
      <c r="L1399" s="4"/>
      <c r="M1399" s="4"/>
      <c r="N1399" s="4"/>
      <c r="O1399" s="4"/>
      <c r="P1399" s="4"/>
    </row>
    <row r="1400" spans="1:16" ht="15" customHeight="1">
      <c r="A1400" s="4"/>
      <c r="B1400" s="4"/>
      <c r="C1400" s="4"/>
      <c r="D1400" s="4"/>
      <c r="K1400" s="4"/>
      <c r="L1400" s="4"/>
      <c r="M1400" s="4"/>
      <c r="N1400" s="4"/>
      <c r="O1400" s="4"/>
      <c r="P1400" s="4"/>
    </row>
    <row r="1401" spans="1:16" ht="15" customHeight="1">
      <c r="A1401" s="4"/>
      <c r="B1401" s="4"/>
      <c r="C1401" s="4"/>
      <c r="D1401" s="4"/>
      <c r="K1401" s="4"/>
      <c r="L1401" s="4"/>
      <c r="M1401" s="4"/>
      <c r="N1401" s="4"/>
      <c r="O1401" s="4"/>
      <c r="P1401" s="4"/>
    </row>
    <row r="1402" spans="1:16" ht="15" customHeight="1">
      <c r="A1402" s="4"/>
      <c r="B1402" s="4"/>
      <c r="C1402" s="4"/>
      <c r="D1402" s="4"/>
      <c r="K1402" s="4"/>
      <c r="L1402" s="4"/>
      <c r="M1402" s="4"/>
      <c r="N1402" s="4"/>
      <c r="O1402" s="4"/>
      <c r="P1402" s="4"/>
    </row>
    <row r="1403" spans="1:16" ht="15" customHeight="1">
      <c r="A1403" s="4"/>
      <c r="B1403" s="4"/>
      <c r="C1403" s="4"/>
      <c r="D1403" s="4"/>
      <c r="K1403" s="4"/>
      <c r="L1403" s="4"/>
      <c r="M1403" s="4"/>
      <c r="N1403" s="4"/>
      <c r="O1403" s="4"/>
      <c r="P1403" s="4"/>
    </row>
    <row r="1404" spans="1:16" ht="15" customHeight="1">
      <c r="A1404" s="4"/>
      <c r="B1404" s="4"/>
      <c r="C1404" s="4"/>
      <c r="D1404" s="4"/>
      <c r="K1404" s="4"/>
      <c r="L1404" s="4"/>
      <c r="M1404" s="4"/>
      <c r="N1404" s="4"/>
      <c r="O1404" s="4"/>
      <c r="P1404" s="4"/>
    </row>
    <row r="1405" spans="1:16" ht="15" customHeight="1">
      <c r="A1405" s="4"/>
      <c r="B1405" s="4"/>
      <c r="C1405" s="4"/>
      <c r="D1405" s="4"/>
      <c r="K1405" s="4"/>
      <c r="L1405" s="4"/>
      <c r="M1405" s="4"/>
      <c r="N1405" s="4"/>
      <c r="O1405" s="4"/>
      <c r="P1405" s="4"/>
    </row>
    <row r="1406" spans="1:16" ht="15" customHeight="1">
      <c r="A1406" s="4"/>
      <c r="B1406" s="4"/>
      <c r="C1406" s="4"/>
      <c r="D1406" s="4"/>
      <c r="K1406" s="4"/>
      <c r="L1406" s="4"/>
      <c r="M1406" s="4"/>
      <c r="N1406" s="4"/>
      <c r="O1406" s="4"/>
      <c r="P1406" s="4"/>
    </row>
    <row r="1407" spans="1:16" ht="15" customHeight="1">
      <c r="A1407" s="4"/>
      <c r="B1407" s="4"/>
      <c r="C1407" s="4"/>
      <c r="D1407" s="4"/>
      <c r="K1407" s="4"/>
      <c r="L1407" s="4"/>
      <c r="M1407" s="4"/>
      <c r="N1407" s="4"/>
      <c r="O1407" s="4"/>
      <c r="P1407" s="4"/>
    </row>
    <row r="1408" spans="1:16" ht="15" customHeight="1">
      <c r="A1408" s="4"/>
      <c r="B1408" s="4"/>
      <c r="C1408" s="4"/>
      <c r="D1408" s="4"/>
      <c r="K1408" s="4"/>
      <c r="L1408" s="4"/>
      <c r="M1408" s="4"/>
      <c r="N1408" s="4"/>
      <c r="O1408" s="4"/>
      <c r="P1408" s="4"/>
    </row>
    <row r="1409" spans="1:16" ht="15" customHeight="1">
      <c r="A1409" s="4"/>
      <c r="B1409" s="4"/>
      <c r="C1409" s="4"/>
      <c r="D1409" s="4"/>
      <c r="K1409" s="4"/>
      <c r="L1409" s="4"/>
      <c r="M1409" s="4"/>
      <c r="N1409" s="4"/>
      <c r="O1409" s="4"/>
      <c r="P1409" s="4"/>
    </row>
    <row r="1410" spans="1:16" ht="15" customHeight="1">
      <c r="A1410" s="4"/>
      <c r="B1410" s="4"/>
      <c r="C1410" s="4"/>
      <c r="D1410" s="4"/>
      <c r="K1410" s="4"/>
      <c r="L1410" s="4"/>
      <c r="M1410" s="4"/>
      <c r="N1410" s="4"/>
      <c r="O1410" s="4"/>
      <c r="P1410" s="4"/>
    </row>
    <row r="1411" spans="1:16" ht="15" customHeight="1">
      <c r="A1411" s="4"/>
      <c r="B1411" s="4"/>
      <c r="C1411" s="4"/>
      <c r="D1411" s="4"/>
      <c r="K1411" s="4"/>
      <c r="L1411" s="4"/>
      <c r="M1411" s="4"/>
      <c r="N1411" s="4"/>
      <c r="O1411" s="4"/>
      <c r="P1411" s="4"/>
    </row>
    <row r="1412" spans="1:16" ht="15" customHeight="1">
      <c r="A1412" s="4"/>
      <c r="B1412" s="4"/>
      <c r="C1412" s="4"/>
      <c r="D1412" s="4"/>
      <c r="K1412" s="4"/>
      <c r="L1412" s="4"/>
      <c r="M1412" s="4"/>
      <c r="N1412" s="4"/>
      <c r="O1412" s="4"/>
      <c r="P1412" s="4"/>
    </row>
    <row r="1413" spans="1:16" ht="15" customHeight="1">
      <c r="A1413" s="4"/>
      <c r="B1413" s="4"/>
      <c r="C1413" s="4"/>
      <c r="D1413" s="4"/>
      <c r="K1413" s="4"/>
      <c r="L1413" s="4"/>
      <c r="M1413" s="4"/>
      <c r="N1413" s="4"/>
      <c r="O1413" s="4"/>
      <c r="P1413" s="4"/>
    </row>
    <row r="1414" spans="1:16" ht="15" customHeight="1">
      <c r="A1414" s="4"/>
      <c r="B1414" s="4"/>
      <c r="C1414" s="4"/>
      <c r="D1414" s="4"/>
      <c r="K1414" s="4"/>
      <c r="L1414" s="4"/>
      <c r="M1414" s="4"/>
      <c r="N1414" s="4"/>
      <c r="O1414" s="4"/>
      <c r="P1414" s="4"/>
    </row>
    <row r="1415" spans="1:16" ht="15" customHeight="1">
      <c r="A1415" s="4"/>
      <c r="B1415" s="4"/>
      <c r="C1415" s="4"/>
      <c r="D1415" s="4"/>
      <c r="K1415" s="4"/>
      <c r="L1415" s="4"/>
      <c r="M1415" s="4"/>
      <c r="N1415" s="4"/>
      <c r="O1415" s="4"/>
      <c r="P1415" s="4"/>
    </row>
    <row r="1416" spans="1:16" ht="15" customHeight="1">
      <c r="A1416" s="4"/>
      <c r="B1416" s="4"/>
      <c r="C1416" s="4"/>
      <c r="D1416" s="4"/>
      <c r="K1416" s="4"/>
      <c r="L1416" s="4"/>
      <c r="M1416" s="4"/>
      <c r="N1416" s="4"/>
      <c r="O1416" s="4"/>
      <c r="P1416" s="4"/>
    </row>
    <row r="1417" spans="1:16" ht="15" customHeight="1">
      <c r="A1417" s="4"/>
      <c r="B1417" s="4"/>
      <c r="C1417" s="4"/>
      <c r="D1417" s="4"/>
      <c r="K1417" s="4"/>
      <c r="L1417" s="4"/>
      <c r="M1417" s="4"/>
      <c r="N1417" s="4"/>
      <c r="O1417" s="4"/>
      <c r="P1417" s="4"/>
    </row>
    <row r="1418" spans="1:16" ht="15" customHeight="1">
      <c r="A1418" s="4"/>
      <c r="B1418" s="4"/>
      <c r="C1418" s="4"/>
      <c r="D1418" s="4"/>
      <c r="K1418" s="4"/>
      <c r="L1418" s="4"/>
      <c r="M1418" s="4"/>
      <c r="N1418" s="4"/>
      <c r="O1418" s="4"/>
      <c r="P1418" s="4"/>
    </row>
    <row r="1419" spans="1:16" ht="15" customHeight="1">
      <c r="A1419" s="4"/>
      <c r="B1419" s="4"/>
      <c r="C1419" s="4"/>
      <c r="D1419" s="4"/>
      <c r="K1419" s="4"/>
      <c r="L1419" s="4"/>
      <c r="M1419" s="4"/>
      <c r="N1419" s="4"/>
      <c r="O1419" s="4"/>
      <c r="P1419" s="4"/>
    </row>
    <row r="1420" spans="1:16" ht="15" customHeight="1">
      <c r="A1420" s="4"/>
      <c r="B1420" s="4"/>
      <c r="C1420" s="4"/>
      <c r="D1420" s="4"/>
      <c r="K1420" s="4"/>
      <c r="L1420" s="4"/>
      <c r="M1420" s="4"/>
      <c r="N1420" s="4"/>
      <c r="O1420" s="4"/>
      <c r="P1420" s="4"/>
    </row>
    <row r="1421" spans="1:16" ht="15" customHeight="1">
      <c r="A1421" s="4"/>
      <c r="B1421" s="4"/>
      <c r="C1421" s="4"/>
      <c r="D1421" s="4"/>
      <c r="K1421" s="4"/>
      <c r="L1421" s="4"/>
      <c r="M1421" s="4"/>
      <c r="N1421" s="4"/>
      <c r="O1421" s="4"/>
      <c r="P1421" s="4"/>
    </row>
    <row r="1422" spans="1:16" ht="15" customHeight="1">
      <c r="A1422" s="4"/>
      <c r="B1422" s="4"/>
      <c r="C1422" s="4"/>
      <c r="D1422" s="4"/>
      <c r="K1422" s="4"/>
      <c r="L1422" s="4"/>
      <c r="M1422" s="4"/>
      <c r="N1422" s="4"/>
      <c r="O1422" s="4"/>
      <c r="P1422" s="4"/>
    </row>
    <row r="1423" spans="1:16" ht="15" customHeight="1">
      <c r="A1423" s="4"/>
      <c r="B1423" s="4"/>
      <c r="C1423" s="4"/>
      <c r="D1423" s="4"/>
      <c r="K1423" s="4"/>
      <c r="L1423" s="4"/>
      <c r="M1423" s="4"/>
      <c r="N1423" s="4"/>
      <c r="O1423" s="4"/>
      <c r="P1423" s="4"/>
    </row>
    <row r="1424" spans="1:16" ht="15" customHeight="1">
      <c r="A1424" s="4"/>
      <c r="B1424" s="4"/>
      <c r="C1424" s="4"/>
      <c r="D1424" s="4"/>
      <c r="K1424" s="4"/>
      <c r="L1424" s="4"/>
      <c r="M1424" s="4"/>
      <c r="N1424" s="4"/>
      <c r="O1424" s="4"/>
      <c r="P1424" s="4"/>
    </row>
    <row r="1425" spans="1:16" ht="15" customHeight="1">
      <c r="A1425" s="4"/>
      <c r="B1425" s="4"/>
      <c r="C1425" s="4"/>
      <c r="D1425" s="4"/>
      <c r="K1425" s="4"/>
      <c r="L1425" s="4"/>
      <c r="M1425" s="4"/>
      <c r="N1425" s="4"/>
      <c r="O1425" s="4"/>
      <c r="P1425" s="4"/>
    </row>
    <row r="1426" spans="1:16" ht="15" customHeight="1">
      <c r="A1426" s="4"/>
      <c r="B1426" s="4"/>
      <c r="C1426" s="4"/>
      <c r="D1426" s="4"/>
      <c r="K1426" s="4"/>
      <c r="L1426" s="4"/>
      <c r="M1426" s="4"/>
      <c r="N1426" s="4"/>
      <c r="O1426" s="4"/>
      <c r="P1426" s="4"/>
    </row>
    <row r="1427" spans="1:16" ht="15" customHeight="1">
      <c r="A1427" s="4"/>
      <c r="B1427" s="4"/>
      <c r="C1427" s="4"/>
      <c r="D1427" s="4"/>
      <c r="K1427" s="4"/>
      <c r="L1427" s="4"/>
      <c r="M1427" s="4"/>
      <c r="N1427" s="4"/>
      <c r="O1427" s="4"/>
      <c r="P1427" s="4"/>
    </row>
    <row r="1428" spans="1:16" ht="15" customHeight="1">
      <c r="A1428" s="4"/>
      <c r="B1428" s="4"/>
      <c r="C1428" s="4"/>
      <c r="D1428" s="4"/>
      <c r="K1428" s="4"/>
      <c r="L1428" s="4"/>
      <c r="M1428" s="4"/>
      <c r="N1428" s="4"/>
      <c r="O1428" s="4"/>
      <c r="P1428" s="4"/>
    </row>
    <row r="1429" spans="1:16" ht="15" customHeight="1">
      <c r="A1429" s="4"/>
      <c r="B1429" s="4"/>
      <c r="C1429" s="4"/>
      <c r="D1429" s="4"/>
      <c r="K1429" s="4"/>
      <c r="L1429" s="4"/>
      <c r="M1429" s="4"/>
      <c r="N1429" s="4"/>
      <c r="O1429" s="4"/>
      <c r="P1429" s="4"/>
    </row>
    <row r="1430" spans="1:16" ht="15" customHeight="1">
      <c r="A1430" s="4"/>
      <c r="B1430" s="4"/>
      <c r="C1430" s="4"/>
      <c r="D1430" s="4"/>
      <c r="K1430" s="4"/>
      <c r="L1430" s="4"/>
      <c r="M1430" s="4"/>
      <c r="N1430" s="4"/>
      <c r="O1430" s="4"/>
      <c r="P1430" s="4"/>
    </row>
    <row r="1431" spans="1:16" ht="15" customHeight="1">
      <c r="A1431" s="4"/>
      <c r="B1431" s="4"/>
      <c r="C1431" s="4"/>
      <c r="D1431" s="4"/>
      <c r="K1431" s="4"/>
      <c r="L1431" s="4"/>
      <c r="M1431" s="4"/>
      <c r="N1431" s="4"/>
      <c r="O1431" s="4"/>
      <c r="P1431" s="4"/>
    </row>
    <row r="1432" spans="1:16" ht="15" customHeight="1">
      <c r="A1432" s="4"/>
      <c r="B1432" s="4"/>
      <c r="C1432" s="4"/>
      <c r="D1432" s="4"/>
      <c r="K1432" s="4"/>
      <c r="L1432" s="4"/>
      <c r="M1432" s="4"/>
      <c r="N1432" s="4"/>
      <c r="O1432" s="4"/>
      <c r="P1432" s="4"/>
    </row>
    <row r="1433" spans="1:16" ht="15" customHeight="1">
      <c r="A1433" s="4"/>
      <c r="B1433" s="4"/>
      <c r="C1433" s="4"/>
      <c r="D1433" s="4"/>
      <c r="K1433" s="4"/>
      <c r="L1433" s="4"/>
      <c r="M1433" s="4"/>
      <c r="N1433" s="4"/>
      <c r="O1433" s="4"/>
      <c r="P1433" s="4"/>
    </row>
    <row r="1434" spans="1:16" ht="15" customHeight="1">
      <c r="A1434" s="4"/>
      <c r="B1434" s="4"/>
      <c r="C1434" s="4"/>
      <c r="D1434" s="4"/>
      <c r="K1434" s="4"/>
      <c r="L1434" s="4"/>
      <c r="M1434" s="4"/>
      <c r="N1434" s="4"/>
      <c r="O1434" s="4"/>
      <c r="P1434" s="4"/>
    </row>
    <row r="1435" spans="1:16" ht="15" customHeight="1">
      <c r="A1435" s="4"/>
      <c r="B1435" s="4"/>
      <c r="C1435" s="4"/>
      <c r="D1435" s="4"/>
      <c r="K1435" s="4"/>
      <c r="L1435" s="4"/>
      <c r="M1435" s="4"/>
      <c r="N1435" s="4"/>
      <c r="O1435" s="4"/>
      <c r="P1435" s="4"/>
    </row>
    <row r="1436" spans="1:16" ht="15" customHeight="1">
      <c r="A1436" s="4"/>
      <c r="B1436" s="4"/>
      <c r="C1436" s="4"/>
      <c r="D1436" s="4"/>
      <c r="K1436" s="4"/>
      <c r="L1436" s="4"/>
      <c r="M1436" s="4"/>
      <c r="N1436" s="4"/>
      <c r="O1436" s="4"/>
      <c r="P1436" s="4"/>
    </row>
    <row r="1437" spans="1:16" ht="15" customHeight="1">
      <c r="A1437" s="4"/>
      <c r="B1437" s="4"/>
      <c r="C1437" s="4"/>
      <c r="D1437" s="4"/>
      <c r="K1437" s="4"/>
      <c r="L1437" s="4"/>
      <c r="M1437" s="4"/>
      <c r="N1437" s="4"/>
      <c r="O1437" s="4"/>
      <c r="P1437" s="4"/>
    </row>
    <row r="1438" spans="1:16" ht="15" customHeight="1">
      <c r="A1438" s="4"/>
      <c r="B1438" s="4"/>
      <c r="C1438" s="4"/>
      <c r="D1438" s="4"/>
      <c r="K1438" s="4"/>
      <c r="L1438" s="4"/>
      <c r="M1438" s="4"/>
      <c r="N1438" s="4"/>
      <c r="O1438" s="4"/>
      <c r="P1438" s="4"/>
    </row>
    <row r="1439" spans="1:16" ht="15" customHeight="1">
      <c r="A1439" s="4"/>
      <c r="B1439" s="4"/>
      <c r="C1439" s="4"/>
      <c r="D1439" s="4"/>
      <c r="K1439" s="4"/>
      <c r="L1439" s="4"/>
      <c r="M1439" s="4"/>
      <c r="N1439" s="4"/>
      <c r="O1439" s="4"/>
      <c r="P1439" s="4"/>
    </row>
    <row r="1440" spans="1:16" ht="15" customHeight="1">
      <c r="A1440" s="4"/>
      <c r="B1440" s="4"/>
      <c r="C1440" s="4"/>
      <c r="D1440" s="4"/>
      <c r="K1440" s="4"/>
      <c r="L1440" s="4"/>
      <c r="M1440" s="4"/>
      <c r="N1440" s="4"/>
      <c r="O1440" s="4"/>
      <c r="P1440" s="4"/>
    </row>
    <row r="1441" spans="1:16" ht="15" customHeight="1">
      <c r="A1441" s="4"/>
      <c r="B1441" s="4"/>
      <c r="C1441" s="4"/>
      <c r="D1441" s="4"/>
      <c r="K1441" s="4"/>
      <c r="L1441" s="4"/>
      <c r="M1441" s="4"/>
      <c r="N1441" s="4"/>
      <c r="O1441" s="4"/>
      <c r="P1441" s="4"/>
    </row>
    <row r="1442" spans="1:16" ht="15" customHeight="1">
      <c r="A1442" s="4"/>
      <c r="B1442" s="4"/>
      <c r="C1442" s="4"/>
      <c r="D1442" s="4"/>
      <c r="K1442" s="4"/>
      <c r="L1442" s="4"/>
      <c r="M1442" s="4"/>
      <c r="N1442" s="4"/>
      <c r="O1442" s="4"/>
      <c r="P1442" s="4"/>
    </row>
    <row r="1443" spans="1:16" ht="15" customHeight="1">
      <c r="A1443" s="4"/>
      <c r="B1443" s="4"/>
      <c r="C1443" s="4"/>
      <c r="D1443" s="4"/>
      <c r="K1443" s="4"/>
      <c r="L1443" s="4"/>
      <c r="M1443" s="4"/>
      <c r="N1443" s="4"/>
      <c r="O1443" s="4"/>
      <c r="P1443" s="4"/>
    </row>
    <row r="1444" spans="1:16" ht="15" customHeight="1">
      <c r="A1444" s="4"/>
      <c r="B1444" s="4"/>
      <c r="C1444" s="4"/>
      <c r="D1444" s="4"/>
      <c r="K1444" s="4"/>
      <c r="L1444" s="4"/>
      <c r="M1444" s="4"/>
      <c r="N1444" s="4"/>
      <c r="O1444" s="4"/>
      <c r="P1444" s="4"/>
    </row>
    <row r="1445" spans="1:16" ht="15" customHeight="1">
      <c r="A1445" s="4"/>
      <c r="B1445" s="4"/>
      <c r="C1445" s="4"/>
      <c r="D1445" s="4"/>
      <c r="K1445" s="4"/>
      <c r="L1445" s="4"/>
      <c r="M1445" s="4"/>
      <c r="N1445" s="4"/>
      <c r="O1445" s="4"/>
      <c r="P1445" s="4"/>
    </row>
    <row r="1446" spans="1:16" ht="15" customHeight="1">
      <c r="A1446" s="4"/>
      <c r="B1446" s="4"/>
      <c r="C1446" s="4"/>
      <c r="D1446" s="4"/>
      <c r="K1446" s="4"/>
      <c r="L1446" s="4"/>
      <c r="M1446" s="4"/>
      <c r="N1446" s="4"/>
      <c r="O1446" s="4"/>
      <c r="P1446" s="4"/>
    </row>
    <row r="1447" spans="1:16" ht="15" customHeight="1">
      <c r="A1447" s="4"/>
      <c r="B1447" s="4"/>
      <c r="C1447" s="4"/>
      <c r="D1447" s="4"/>
      <c r="K1447" s="4"/>
      <c r="L1447" s="4"/>
      <c r="M1447" s="4"/>
      <c r="N1447" s="4"/>
      <c r="O1447" s="4"/>
      <c r="P1447" s="4"/>
    </row>
    <row r="1448" spans="1:16" ht="15" customHeight="1">
      <c r="A1448" s="4"/>
      <c r="B1448" s="4"/>
      <c r="C1448" s="4"/>
      <c r="D1448" s="4"/>
      <c r="K1448" s="4"/>
      <c r="L1448" s="4"/>
      <c r="M1448" s="4"/>
      <c r="N1448" s="4"/>
      <c r="O1448" s="4"/>
      <c r="P1448" s="4"/>
    </row>
    <row r="1449" spans="1:16" ht="15" customHeight="1">
      <c r="A1449" s="4"/>
      <c r="B1449" s="4"/>
      <c r="C1449" s="4"/>
      <c r="D1449" s="4"/>
      <c r="K1449" s="4"/>
      <c r="L1449" s="4"/>
      <c r="M1449" s="4"/>
      <c r="N1449" s="4"/>
      <c r="O1449" s="4"/>
      <c r="P1449" s="4"/>
    </row>
    <row r="1450" spans="1:16" ht="15" customHeight="1">
      <c r="A1450" s="4"/>
      <c r="B1450" s="4"/>
      <c r="C1450" s="4"/>
      <c r="D1450" s="4"/>
      <c r="K1450" s="4"/>
      <c r="L1450" s="4"/>
      <c r="M1450" s="4"/>
      <c r="N1450" s="4"/>
      <c r="O1450" s="4"/>
      <c r="P1450" s="4"/>
    </row>
    <row r="1451" spans="1:16" ht="15" customHeight="1">
      <c r="A1451" s="4"/>
      <c r="B1451" s="4"/>
      <c r="C1451" s="4"/>
      <c r="D1451" s="4"/>
      <c r="K1451" s="4"/>
      <c r="L1451" s="4"/>
      <c r="M1451" s="4"/>
      <c r="N1451" s="4"/>
      <c r="O1451" s="4"/>
      <c r="P1451" s="4"/>
    </row>
    <row r="1452" spans="1:16" ht="15" customHeight="1">
      <c r="A1452" s="4"/>
      <c r="B1452" s="4"/>
      <c r="C1452" s="4"/>
      <c r="D1452" s="4"/>
      <c r="K1452" s="4"/>
      <c r="L1452" s="4"/>
      <c r="M1452" s="4"/>
      <c r="N1452" s="4"/>
      <c r="O1452" s="4"/>
      <c r="P1452" s="4"/>
    </row>
    <row r="1453" spans="1:16" ht="15" customHeight="1">
      <c r="A1453" s="4"/>
      <c r="B1453" s="4"/>
      <c r="C1453" s="4"/>
      <c r="D1453" s="4"/>
      <c r="K1453" s="4"/>
      <c r="L1453" s="4"/>
      <c r="M1453" s="4"/>
      <c r="N1453" s="4"/>
      <c r="O1453" s="4"/>
      <c r="P1453" s="4"/>
    </row>
    <row r="1454" spans="1:16" ht="15" customHeight="1">
      <c r="A1454" s="4"/>
      <c r="B1454" s="4"/>
      <c r="C1454" s="4"/>
      <c r="D1454" s="4"/>
      <c r="K1454" s="4"/>
      <c r="L1454" s="4"/>
      <c r="M1454" s="4"/>
      <c r="N1454" s="4"/>
      <c r="O1454" s="4"/>
      <c r="P1454" s="4"/>
    </row>
    <row r="1455" spans="1:16" ht="15" customHeight="1">
      <c r="A1455" s="4"/>
      <c r="B1455" s="4"/>
      <c r="C1455" s="4"/>
      <c r="D1455" s="4"/>
      <c r="K1455" s="4"/>
      <c r="L1455" s="4"/>
      <c r="M1455" s="4"/>
      <c r="N1455" s="4"/>
      <c r="O1455" s="4"/>
      <c r="P1455" s="4"/>
    </row>
    <row r="1456" spans="1:16" ht="15" customHeight="1">
      <c r="A1456" s="4"/>
      <c r="B1456" s="4"/>
      <c r="C1456" s="4"/>
      <c r="D1456" s="4"/>
      <c r="K1456" s="4"/>
      <c r="L1456" s="4"/>
      <c r="M1456" s="4"/>
      <c r="N1456" s="4"/>
      <c r="O1456" s="4"/>
      <c r="P1456" s="4"/>
    </row>
    <row r="1457" spans="1:16" ht="15" customHeight="1">
      <c r="A1457" s="4"/>
      <c r="B1457" s="4"/>
      <c r="C1457" s="4"/>
      <c r="D1457" s="4"/>
      <c r="K1457" s="4"/>
      <c r="L1457" s="4"/>
      <c r="M1457" s="4"/>
      <c r="N1457" s="4"/>
      <c r="O1457" s="4"/>
      <c r="P1457" s="4"/>
    </row>
    <row r="1458" spans="1:16" ht="15" customHeight="1">
      <c r="A1458" s="4"/>
      <c r="B1458" s="4"/>
      <c r="C1458" s="4"/>
      <c r="D1458" s="4"/>
      <c r="K1458" s="4"/>
      <c r="L1458" s="4"/>
      <c r="M1458" s="4"/>
      <c r="N1458" s="4"/>
      <c r="O1458" s="4"/>
      <c r="P1458" s="4"/>
    </row>
    <row r="1459" spans="1:16" ht="15" customHeight="1">
      <c r="A1459" s="4"/>
      <c r="B1459" s="4"/>
      <c r="C1459" s="4"/>
      <c r="D1459" s="4"/>
      <c r="K1459" s="4"/>
      <c r="L1459" s="4"/>
      <c r="M1459" s="4"/>
      <c r="N1459" s="4"/>
      <c r="O1459" s="4"/>
      <c r="P1459" s="4"/>
    </row>
    <row r="1460" spans="1:16" ht="15" customHeight="1">
      <c r="A1460" s="4"/>
      <c r="B1460" s="4"/>
      <c r="C1460" s="4"/>
      <c r="D1460" s="4"/>
      <c r="K1460" s="4"/>
      <c r="L1460" s="4"/>
      <c r="M1460" s="4"/>
      <c r="N1460" s="4"/>
      <c r="O1460" s="4"/>
      <c r="P1460" s="4"/>
    </row>
    <row r="1461" spans="1:16" ht="15" customHeight="1">
      <c r="A1461" s="4"/>
      <c r="B1461" s="4"/>
      <c r="C1461" s="4"/>
      <c r="D1461" s="4"/>
      <c r="K1461" s="4"/>
      <c r="L1461" s="4"/>
      <c r="M1461" s="4"/>
      <c r="N1461" s="4"/>
      <c r="O1461" s="4"/>
      <c r="P1461" s="4"/>
    </row>
    <row r="1462" spans="1:16" ht="15" customHeight="1">
      <c r="A1462" s="4"/>
      <c r="B1462" s="4"/>
      <c r="C1462" s="4"/>
      <c r="D1462" s="4"/>
      <c r="K1462" s="4"/>
      <c r="L1462" s="4"/>
      <c r="M1462" s="4"/>
      <c r="N1462" s="4"/>
      <c r="O1462" s="4"/>
      <c r="P1462" s="4"/>
    </row>
    <row r="1463" spans="1:16" ht="15" customHeight="1">
      <c r="A1463" s="4"/>
      <c r="B1463" s="4"/>
      <c r="C1463" s="4"/>
      <c r="D1463" s="4"/>
      <c r="K1463" s="4"/>
      <c r="L1463" s="4"/>
      <c r="M1463" s="4"/>
      <c r="N1463" s="4"/>
      <c r="O1463" s="4"/>
      <c r="P1463" s="4"/>
    </row>
    <row r="1464" spans="1:16" ht="15" customHeight="1">
      <c r="A1464" s="4"/>
      <c r="B1464" s="4"/>
      <c r="C1464" s="4"/>
      <c r="D1464" s="4"/>
      <c r="K1464" s="4"/>
      <c r="L1464" s="4"/>
      <c r="M1464" s="4"/>
      <c r="N1464" s="4"/>
      <c r="O1464" s="4"/>
      <c r="P1464" s="4"/>
    </row>
    <row r="1465" spans="1:16" ht="15" customHeight="1">
      <c r="A1465" s="4"/>
      <c r="B1465" s="4"/>
      <c r="C1465" s="4"/>
      <c r="D1465" s="4"/>
      <c r="K1465" s="4"/>
      <c r="L1465" s="4"/>
      <c r="M1465" s="4"/>
      <c r="N1465" s="4"/>
      <c r="O1465" s="4"/>
      <c r="P1465" s="4"/>
    </row>
    <row r="1466" spans="1:16" ht="15" customHeight="1">
      <c r="A1466" s="4"/>
      <c r="B1466" s="4"/>
      <c r="C1466" s="4"/>
      <c r="D1466" s="4"/>
      <c r="K1466" s="4"/>
      <c r="L1466" s="4"/>
      <c r="M1466" s="4"/>
      <c r="N1466" s="4"/>
      <c r="O1466" s="4"/>
      <c r="P1466" s="4"/>
    </row>
    <row r="1467" spans="1:16" ht="15" customHeight="1">
      <c r="A1467" s="4"/>
      <c r="B1467" s="4"/>
      <c r="C1467" s="4"/>
      <c r="D1467" s="4"/>
      <c r="K1467" s="4"/>
      <c r="L1467" s="4"/>
      <c r="M1467" s="4"/>
      <c r="N1467" s="4"/>
      <c r="O1467" s="4"/>
      <c r="P1467" s="4"/>
    </row>
    <row r="1468" spans="1:16" ht="15" customHeight="1">
      <c r="A1468" s="4"/>
      <c r="B1468" s="4"/>
      <c r="C1468" s="4"/>
      <c r="D1468" s="4"/>
      <c r="K1468" s="4"/>
      <c r="L1468" s="4"/>
      <c r="M1468" s="4"/>
      <c r="N1468" s="4"/>
      <c r="O1468" s="4"/>
      <c r="P1468" s="4"/>
    </row>
    <row r="1469" spans="1:16" ht="15" customHeight="1">
      <c r="A1469" s="4"/>
      <c r="B1469" s="4"/>
      <c r="C1469" s="4"/>
      <c r="D1469" s="4"/>
      <c r="K1469" s="4"/>
      <c r="L1469" s="4"/>
      <c r="M1469" s="4"/>
      <c r="N1469" s="4"/>
      <c r="O1469" s="4"/>
      <c r="P1469" s="4"/>
    </row>
    <row r="1470" spans="1:16" ht="15" customHeight="1">
      <c r="A1470" s="4"/>
      <c r="B1470" s="4"/>
      <c r="C1470" s="4"/>
      <c r="D1470" s="4"/>
      <c r="K1470" s="4"/>
      <c r="L1470" s="4"/>
      <c r="M1470" s="4"/>
      <c r="N1470" s="4"/>
      <c r="O1470" s="4"/>
      <c r="P1470" s="4"/>
    </row>
    <row r="1471" spans="1:16" ht="15" customHeight="1">
      <c r="A1471" s="4"/>
      <c r="B1471" s="4"/>
      <c r="C1471" s="4"/>
      <c r="D1471" s="4"/>
      <c r="K1471" s="4"/>
      <c r="L1471" s="4"/>
      <c r="M1471" s="4"/>
      <c r="N1471" s="4"/>
      <c r="O1471" s="4"/>
      <c r="P1471" s="4"/>
    </row>
    <row r="1472" spans="1:16" ht="15" customHeight="1">
      <c r="A1472" s="4"/>
      <c r="B1472" s="4"/>
      <c r="C1472" s="4"/>
      <c r="D1472" s="4"/>
      <c r="K1472" s="4"/>
      <c r="L1472" s="4"/>
      <c r="M1472" s="4"/>
      <c r="N1472" s="4"/>
      <c r="O1472" s="4"/>
      <c r="P1472" s="4"/>
    </row>
    <row r="1473" spans="1:16" ht="15" customHeight="1">
      <c r="A1473" s="4"/>
      <c r="B1473" s="4"/>
      <c r="C1473" s="4"/>
      <c r="D1473" s="4"/>
      <c r="K1473" s="4"/>
      <c r="L1473" s="4"/>
      <c r="M1473" s="4"/>
      <c r="N1473" s="4"/>
      <c r="O1473" s="4"/>
      <c r="P1473" s="4"/>
    </row>
    <row r="1474" spans="1:16" ht="15" customHeight="1">
      <c r="A1474" s="4"/>
      <c r="B1474" s="4"/>
      <c r="C1474" s="4"/>
      <c r="D1474" s="4"/>
      <c r="K1474" s="4"/>
      <c r="L1474" s="4"/>
      <c r="M1474" s="4"/>
      <c r="N1474" s="4"/>
      <c r="O1474" s="4"/>
      <c r="P1474" s="4"/>
    </row>
    <row r="1475" spans="1:16" ht="15" customHeight="1">
      <c r="A1475" s="4"/>
      <c r="B1475" s="4"/>
      <c r="C1475" s="4"/>
      <c r="D1475" s="4"/>
      <c r="K1475" s="4"/>
      <c r="L1475" s="4"/>
      <c r="M1475" s="4"/>
      <c r="N1475" s="4"/>
      <c r="O1475" s="4"/>
      <c r="P1475" s="4"/>
    </row>
    <row r="1476" spans="1:16" ht="15" customHeight="1">
      <c r="A1476" s="4"/>
      <c r="B1476" s="4"/>
      <c r="C1476" s="4"/>
      <c r="D1476" s="4"/>
      <c r="K1476" s="4"/>
      <c r="L1476" s="4"/>
      <c r="M1476" s="4"/>
      <c r="N1476" s="4"/>
      <c r="O1476" s="4"/>
      <c r="P1476" s="4"/>
    </row>
    <row r="1477" spans="1:16" ht="15" customHeight="1">
      <c r="A1477" s="4"/>
      <c r="B1477" s="4"/>
      <c r="C1477" s="4"/>
      <c r="D1477" s="4"/>
      <c r="K1477" s="4"/>
      <c r="L1477" s="4"/>
      <c r="M1477" s="4"/>
      <c r="N1477" s="4"/>
      <c r="O1477" s="4"/>
      <c r="P1477" s="4"/>
    </row>
    <row r="1478" spans="1:16" ht="15" customHeight="1">
      <c r="A1478" s="4"/>
      <c r="B1478" s="4"/>
      <c r="C1478" s="4"/>
      <c r="D1478" s="4"/>
      <c r="K1478" s="4"/>
      <c r="L1478" s="4"/>
      <c r="M1478" s="4"/>
      <c r="N1478" s="4"/>
      <c r="O1478" s="4"/>
      <c r="P1478" s="4"/>
    </row>
    <row r="1479" spans="1:16" ht="15" customHeight="1">
      <c r="A1479" s="4"/>
      <c r="B1479" s="4"/>
      <c r="C1479" s="4"/>
      <c r="D1479" s="4"/>
      <c r="K1479" s="4"/>
      <c r="L1479" s="4"/>
      <c r="M1479" s="4"/>
      <c r="N1479" s="4"/>
      <c r="O1479" s="4"/>
      <c r="P1479" s="4"/>
    </row>
    <row r="1480" spans="1:16" ht="15" customHeight="1">
      <c r="A1480" s="4"/>
      <c r="B1480" s="4"/>
      <c r="C1480" s="4"/>
      <c r="D1480" s="4"/>
      <c r="K1480" s="4"/>
      <c r="L1480" s="4"/>
      <c r="M1480" s="4"/>
      <c r="N1480" s="4"/>
      <c r="O1480" s="4"/>
      <c r="P1480" s="4"/>
    </row>
    <row r="1481" spans="1:16" ht="15" customHeight="1">
      <c r="A1481" s="4"/>
      <c r="B1481" s="4"/>
      <c r="C1481" s="4"/>
      <c r="D1481" s="4"/>
      <c r="K1481" s="4"/>
      <c r="L1481" s="4"/>
      <c r="M1481" s="4"/>
      <c r="N1481" s="4"/>
      <c r="O1481" s="4"/>
      <c r="P1481" s="4"/>
    </row>
    <row r="1482" spans="1:16" ht="15" customHeight="1">
      <c r="A1482" s="4"/>
      <c r="B1482" s="4"/>
      <c r="C1482" s="4"/>
      <c r="D1482" s="4"/>
      <c r="K1482" s="4"/>
      <c r="L1482" s="4"/>
      <c r="M1482" s="4"/>
      <c r="N1482" s="4"/>
      <c r="O1482" s="4"/>
      <c r="P1482" s="4"/>
    </row>
    <row r="1483" spans="1:16" ht="15" customHeight="1">
      <c r="A1483" s="4"/>
      <c r="B1483" s="4"/>
      <c r="C1483" s="4"/>
      <c r="D1483" s="4"/>
      <c r="K1483" s="4"/>
      <c r="L1483" s="4"/>
      <c r="M1483" s="4"/>
      <c r="N1483" s="4"/>
      <c r="O1483" s="4"/>
      <c r="P1483" s="4"/>
    </row>
    <row r="1484" spans="1:16" ht="15" customHeight="1">
      <c r="A1484" s="4"/>
      <c r="B1484" s="4"/>
      <c r="C1484" s="4"/>
      <c r="D1484" s="4"/>
      <c r="K1484" s="4"/>
      <c r="L1484" s="4"/>
      <c r="M1484" s="4"/>
      <c r="N1484" s="4"/>
      <c r="O1484" s="4"/>
      <c r="P1484" s="4"/>
    </row>
    <row r="1485" spans="1:16" ht="15" customHeight="1">
      <c r="A1485" s="4"/>
      <c r="B1485" s="4"/>
      <c r="C1485" s="4"/>
      <c r="D1485" s="4"/>
      <c r="K1485" s="4"/>
      <c r="L1485" s="4"/>
      <c r="M1485" s="4"/>
      <c r="N1485" s="4"/>
      <c r="O1485" s="4"/>
      <c r="P1485" s="4"/>
    </row>
    <row r="1486" spans="1:16" ht="15" customHeight="1">
      <c r="A1486" s="4"/>
      <c r="B1486" s="4"/>
      <c r="C1486" s="4"/>
      <c r="D1486" s="4"/>
      <c r="K1486" s="4"/>
      <c r="L1486" s="4"/>
      <c r="M1486" s="4"/>
      <c r="N1486" s="4"/>
      <c r="O1486" s="4"/>
      <c r="P1486" s="4"/>
    </row>
    <row r="1487" spans="1:16" ht="15" customHeight="1">
      <c r="A1487" s="4"/>
      <c r="B1487" s="4"/>
      <c r="C1487" s="4"/>
      <c r="D1487" s="4"/>
      <c r="K1487" s="4"/>
      <c r="L1487" s="4"/>
      <c r="M1487" s="4"/>
      <c r="N1487" s="4"/>
      <c r="O1487" s="4"/>
      <c r="P1487" s="4"/>
    </row>
    <row r="1488" spans="1:16" ht="15" customHeight="1">
      <c r="A1488" s="4"/>
      <c r="B1488" s="4"/>
      <c r="C1488" s="4"/>
      <c r="D1488" s="4"/>
      <c r="K1488" s="4"/>
      <c r="L1488" s="4"/>
      <c r="M1488" s="4"/>
      <c r="N1488" s="4"/>
      <c r="O1488" s="4"/>
      <c r="P1488" s="4"/>
    </row>
    <row r="1489" spans="1:16" ht="15" customHeight="1">
      <c r="A1489" s="4"/>
      <c r="B1489" s="4"/>
      <c r="C1489" s="4"/>
      <c r="D1489" s="4"/>
      <c r="K1489" s="4"/>
      <c r="L1489" s="4"/>
      <c r="M1489" s="4"/>
      <c r="N1489" s="4"/>
      <c r="O1489" s="4"/>
      <c r="P1489" s="4"/>
    </row>
    <row r="1490" spans="1:16" ht="15" customHeight="1">
      <c r="A1490" s="4"/>
      <c r="B1490" s="4"/>
      <c r="C1490" s="4"/>
      <c r="D1490" s="4"/>
      <c r="K1490" s="4"/>
      <c r="L1490" s="4"/>
      <c r="M1490" s="4"/>
      <c r="N1490" s="4"/>
      <c r="O1490" s="4"/>
      <c r="P1490" s="4"/>
    </row>
    <row r="1491" spans="1:16" ht="15" customHeight="1">
      <c r="A1491" s="4"/>
      <c r="B1491" s="4"/>
      <c r="C1491" s="4"/>
      <c r="D1491" s="4"/>
      <c r="K1491" s="4"/>
      <c r="L1491" s="4"/>
      <c r="M1491" s="4"/>
      <c r="N1491" s="4"/>
      <c r="O1491" s="4"/>
      <c r="P1491" s="4"/>
    </row>
    <row r="1492" spans="1:16" ht="15" customHeight="1">
      <c r="A1492" s="4"/>
      <c r="B1492" s="4"/>
      <c r="C1492" s="4"/>
      <c r="D1492" s="4"/>
      <c r="K1492" s="4"/>
      <c r="L1492" s="4"/>
      <c r="M1492" s="4"/>
      <c r="N1492" s="4"/>
      <c r="O1492" s="4"/>
      <c r="P1492" s="4"/>
    </row>
    <row r="1493" spans="1:16" ht="15" customHeight="1">
      <c r="A1493" s="4"/>
      <c r="B1493" s="4"/>
      <c r="C1493" s="4"/>
      <c r="D1493" s="4"/>
      <c r="K1493" s="4"/>
      <c r="L1493" s="4"/>
      <c r="M1493" s="4"/>
      <c r="N1493" s="4"/>
      <c r="O1493" s="4"/>
      <c r="P1493" s="4"/>
    </row>
    <row r="1494" spans="1:16" ht="15" customHeight="1">
      <c r="A1494" s="4"/>
      <c r="B1494" s="4"/>
      <c r="C1494" s="4"/>
      <c r="D1494" s="4"/>
      <c r="K1494" s="4"/>
      <c r="L1494" s="4"/>
      <c r="M1494" s="4"/>
      <c r="N1494" s="4"/>
      <c r="O1494" s="4"/>
      <c r="P1494" s="4"/>
    </row>
    <row r="1495" spans="1:16" ht="15" customHeight="1">
      <c r="A1495" s="4"/>
      <c r="B1495" s="4"/>
      <c r="C1495" s="4"/>
      <c r="D1495" s="4"/>
      <c r="K1495" s="4"/>
      <c r="L1495" s="4"/>
      <c r="M1495" s="4"/>
      <c r="N1495" s="4"/>
      <c r="O1495" s="4"/>
      <c r="P1495" s="4"/>
    </row>
    <row r="1496" spans="1:16" ht="15" customHeight="1">
      <c r="A1496" s="4"/>
      <c r="B1496" s="4"/>
      <c r="C1496" s="4"/>
      <c r="D1496" s="4"/>
      <c r="K1496" s="4"/>
      <c r="L1496" s="4"/>
      <c r="M1496" s="4"/>
      <c r="N1496" s="4"/>
      <c r="O1496" s="4"/>
      <c r="P1496" s="4"/>
    </row>
    <row r="1497" spans="1:16" ht="15" customHeight="1">
      <c r="A1497" s="4"/>
      <c r="B1497" s="4"/>
      <c r="C1497" s="4"/>
      <c r="D1497" s="4"/>
      <c r="K1497" s="4"/>
      <c r="L1497" s="4"/>
      <c r="M1497" s="4"/>
      <c r="N1497" s="4"/>
      <c r="O1497" s="4"/>
      <c r="P1497" s="4"/>
    </row>
    <row r="1498" spans="1:16" ht="15" customHeight="1">
      <c r="A1498" s="4"/>
      <c r="B1498" s="4"/>
      <c r="C1498" s="4"/>
      <c r="D1498" s="4"/>
      <c r="K1498" s="4"/>
      <c r="L1498" s="4"/>
      <c r="M1498" s="4"/>
      <c r="N1498" s="4"/>
      <c r="O1498" s="4"/>
      <c r="P1498" s="4"/>
    </row>
    <row r="1499" spans="1:16" ht="15" customHeight="1">
      <c r="A1499" s="4"/>
      <c r="B1499" s="4"/>
      <c r="C1499" s="4"/>
      <c r="D1499" s="4"/>
      <c r="K1499" s="4"/>
      <c r="L1499" s="4"/>
      <c r="M1499" s="4"/>
      <c r="N1499" s="4"/>
      <c r="O1499" s="4"/>
      <c r="P1499" s="4"/>
    </row>
    <row r="1500" spans="1:16" ht="15" customHeight="1">
      <c r="A1500" s="4"/>
      <c r="B1500" s="4"/>
      <c r="C1500" s="4"/>
      <c r="D1500" s="4"/>
      <c r="K1500" s="4"/>
      <c r="L1500" s="4"/>
      <c r="M1500" s="4"/>
      <c r="N1500" s="4"/>
      <c r="O1500" s="4"/>
      <c r="P1500" s="4"/>
    </row>
    <row r="1501" spans="1:16" ht="15" customHeight="1">
      <c r="A1501" s="4"/>
      <c r="B1501" s="4"/>
      <c r="C1501" s="4"/>
      <c r="D1501" s="4"/>
      <c r="K1501" s="4"/>
      <c r="L1501" s="4"/>
      <c r="M1501" s="4"/>
      <c r="N1501" s="4"/>
      <c r="O1501" s="4"/>
      <c r="P1501" s="4"/>
    </row>
    <row r="1502" spans="1:16" ht="15" customHeight="1">
      <c r="A1502" s="4"/>
      <c r="B1502" s="4"/>
      <c r="C1502" s="4"/>
      <c r="D1502" s="4"/>
      <c r="K1502" s="4"/>
      <c r="L1502" s="4"/>
      <c r="M1502" s="4"/>
      <c r="N1502" s="4"/>
      <c r="O1502" s="4"/>
      <c r="P1502" s="4"/>
    </row>
    <row r="1503" spans="1:16" ht="15" customHeight="1">
      <c r="A1503" s="4"/>
      <c r="B1503" s="4"/>
      <c r="C1503" s="4"/>
      <c r="D1503" s="4"/>
      <c r="K1503" s="4"/>
      <c r="L1503" s="4"/>
      <c r="M1503" s="4"/>
      <c r="N1503" s="4"/>
      <c r="O1503" s="4"/>
      <c r="P1503" s="4"/>
    </row>
    <row r="1504" spans="1:16" ht="15" customHeight="1">
      <c r="A1504" s="4"/>
      <c r="B1504" s="4"/>
      <c r="C1504" s="4"/>
      <c r="D1504" s="4"/>
      <c r="K1504" s="4"/>
      <c r="L1504" s="4"/>
      <c r="M1504" s="4"/>
      <c r="N1504" s="4"/>
      <c r="O1504" s="4"/>
      <c r="P1504" s="4"/>
    </row>
    <row r="1505" spans="1:16" ht="15" customHeight="1">
      <c r="A1505" s="4"/>
      <c r="B1505" s="4"/>
      <c r="C1505" s="4"/>
      <c r="D1505" s="4"/>
      <c r="K1505" s="4"/>
      <c r="L1505" s="4"/>
      <c r="M1505" s="4"/>
      <c r="N1505" s="4"/>
      <c r="O1505" s="4"/>
      <c r="P1505" s="4"/>
    </row>
    <row r="1506" spans="1:16" ht="15" customHeight="1">
      <c r="A1506" s="4"/>
      <c r="B1506" s="4"/>
      <c r="C1506" s="4"/>
      <c r="D1506" s="4"/>
      <c r="K1506" s="4"/>
      <c r="L1506" s="4"/>
      <c r="M1506" s="4"/>
      <c r="N1506" s="4"/>
      <c r="O1506" s="4"/>
      <c r="P1506" s="4"/>
    </row>
    <row r="1507" spans="1:16" ht="15" customHeight="1">
      <c r="A1507" s="4"/>
      <c r="B1507" s="4"/>
      <c r="C1507" s="4"/>
      <c r="D1507" s="4"/>
      <c r="K1507" s="4"/>
      <c r="L1507" s="4"/>
      <c r="M1507" s="4"/>
      <c r="N1507" s="4"/>
      <c r="O1507" s="4"/>
      <c r="P1507" s="4"/>
    </row>
    <row r="1508" spans="1:16" ht="15" customHeight="1">
      <c r="A1508" s="4"/>
      <c r="B1508" s="4"/>
      <c r="C1508" s="4"/>
      <c r="D1508" s="4"/>
      <c r="K1508" s="4"/>
      <c r="L1508" s="4"/>
      <c r="M1508" s="4"/>
      <c r="N1508" s="4"/>
      <c r="O1508" s="4"/>
      <c r="P1508" s="4"/>
    </row>
    <row r="1509" spans="1:16" ht="15" customHeight="1">
      <c r="A1509" s="4"/>
      <c r="B1509" s="4"/>
      <c r="C1509" s="4"/>
      <c r="D1509" s="4"/>
      <c r="K1509" s="4"/>
      <c r="L1509" s="4"/>
      <c r="M1509" s="4"/>
      <c r="N1509" s="4"/>
      <c r="O1509" s="4"/>
      <c r="P1509" s="4"/>
    </row>
    <row r="1510" spans="1:16" ht="15" customHeight="1">
      <c r="A1510" s="4"/>
      <c r="B1510" s="4"/>
      <c r="C1510" s="4"/>
      <c r="D1510" s="4"/>
      <c r="K1510" s="4"/>
      <c r="L1510" s="4"/>
      <c r="M1510" s="4"/>
      <c r="N1510" s="4"/>
      <c r="O1510" s="4"/>
      <c r="P1510" s="4"/>
    </row>
    <row r="1511" spans="1:16" ht="15" customHeight="1">
      <c r="A1511" s="4"/>
      <c r="B1511" s="4"/>
      <c r="C1511" s="4"/>
      <c r="D1511" s="4"/>
      <c r="K1511" s="4"/>
      <c r="L1511" s="4"/>
      <c r="M1511" s="4"/>
      <c r="N1511" s="4"/>
      <c r="O1511" s="4"/>
      <c r="P1511" s="4"/>
    </row>
    <row r="1512" spans="1:16" ht="15" customHeight="1">
      <c r="A1512" s="4"/>
      <c r="B1512" s="4"/>
      <c r="C1512" s="4"/>
      <c r="D1512" s="4"/>
      <c r="K1512" s="4"/>
      <c r="L1512" s="4"/>
      <c r="M1512" s="4"/>
      <c r="N1512" s="4"/>
      <c r="O1512" s="4"/>
      <c r="P1512" s="4"/>
    </row>
    <row r="1513" spans="1:16" ht="15" customHeight="1">
      <c r="A1513" s="4"/>
      <c r="B1513" s="4"/>
      <c r="C1513" s="4"/>
      <c r="D1513" s="4"/>
      <c r="K1513" s="4"/>
      <c r="L1513" s="4"/>
      <c r="M1513" s="4"/>
      <c r="N1513" s="4"/>
      <c r="O1513" s="4"/>
      <c r="P1513" s="4"/>
    </row>
    <row r="1514" spans="1:16" ht="15" customHeight="1">
      <c r="A1514" s="4"/>
      <c r="B1514" s="4"/>
      <c r="C1514" s="4"/>
      <c r="D1514" s="4"/>
      <c r="K1514" s="4"/>
      <c r="L1514" s="4"/>
      <c r="M1514" s="4"/>
      <c r="N1514" s="4"/>
      <c r="O1514" s="4"/>
      <c r="P1514" s="4"/>
    </row>
    <row r="1515" spans="1:16" ht="15" customHeight="1">
      <c r="A1515" s="4"/>
      <c r="B1515" s="4"/>
      <c r="C1515" s="4"/>
      <c r="D1515" s="4"/>
      <c r="K1515" s="4"/>
      <c r="L1515" s="4"/>
      <c r="M1515" s="4"/>
      <c r="N1515" s="4"/>
      <c r="O1515" s="4"/>
      <c r="P1515" s="4"/>
    </row>
    <row r="1516" spans="1:16" ht="15" customHeight="1">
      <c r="A1516" s="4"/>
      <c r="B1516" s="4"/>
      <c r="C1516" s="4"/>
      <c r="D1516" s="4"/>
      <c r="K1516" s="4"/>
      <c r="L1516" s="4"/>
      <c r="M1516" s="4"/>
      <c r="N1516" s="4"/>
      <c r="O1516" s="4"/>
      <c r="P1516" s="4"/>
    </row>
    <row r="1517" spans="1:16" ht="15" customHeight="1">
      <c r="A1517" s="4"/>
      <c r="B1517" s="4"/>
      <c r="C1517" s="4"/>
      <c r="D1517" s="4"/>
      <c r="K1517" s="4"/>
      <c r="L1517" s="4"/>
      <c r="M1517" s="4"/>
      <c r="N1517" s="4"/>
      <c r="O1517" s="4"/>
      <c r="P1517" s="4"/>
    </row>
    <row r="1518" ht="15" customHeight="1">
      <c r="A1518" s="4"/>
    </row>
    <row r="1519" ht="15" customHeight="1">
      <c r="A1519" s="4"/>
    </row>
    <row r="1520" ht="15" customHeight="1">
      <c r="A1520" s="4"/>
    </row>
    <row r="1521" ht="15" customHeight="1">
      <c r="A1521" s="4"/>
    </row>
    <row r="1522" ht="15" customHeight="1">
      <c r="A1522" s="4"/>
    </row>
    <row r="1523" ht="15" customHeight="1">
      <c r="A1523" s="4"/>
    </row>
    <row r="1524" ht="15" customHeight="1">
      <c r="A1524" s="4"/>
    </row>
    <row r="1525" ht="15" customHeight="1">
      <c r="A1525" s="4"/>
    </row>
    <row r="1526" ht="15" customHeight="1">
      <c r="A1526" s="4"/>
    </row>
    <row r="1527" ht="15" customHeight="1">
      <c r="A1527" s="4"/>
    </row>
    <row r="1528" ht="15" customHeight="1">
      <c r="A1528" s="4"/>
    </row>
    <row r="1529" ht="15" customHeight="1">
      <c r="A1529" s="4"/>
    </row>
    <row r="1530" ht="15" customHeight="1">
      <c r="A1530" s="4"/>
    </row>
    <row r="1531" ht="15" customHeight="1">
      <c r="A1531" s="4"/>
    </row>
    <row r="1532" ht="15" customHeight="1">
      <c r="A1532" s="4"/>
    </row>
    <row r="1533" ht="15" customHeight="1">
      <c r="A1533" s="4"/>
    </row>
    <row r="1534" ht="15" customHeight="1">
      <c r="A1534" s="4"/>
    </row>
    <row r="1535" ht="15" customHeight="1">
      <c r="A1535" s="4"/>
    </row>
    <row r="1536" ht="15" customHeight="1">
      <c r="A1536" s="4"/>
    </row>
    <row r="1537" ht="15" customHeight="1">
      <c r="A1537" s="4"/>
    </row>
    <row r="1538" ht="15" customHeight="1">
      <c r="A1538" s="4"/>
    </row>
  </sheetData>
  <sheetProtection/>
  <mergeCells count="8">
    <mergeCell ref="Q1:S1"/>
    <mergeCell ref="N5:P5"/>
    <mergeCell ref="Q5:S5"/>
    <mergeCell ref="B5:D5"/>
    <mergeCell ref="E5:G5"/>
    <mergeCell ref="H5:J5"/>
    <mergeCell ref="K5:M5"/>
    <mergeCell ref="B1:P1"/>
  </mergeCells>
  <printOptions/>
  <pageMargins left="1.12" right="0.38" top="1.2" bottom="0.1968503937007874" header="0" footer="0"/>
  <pageSetup fitToHeight="0" horizontalDpi="600" verticalDpi="600" orientation="landscape" paperSize="9" scale="70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6.00390625" style="4" customWidth="1"/>
    <col min="2" max="2" width="14.140625" style="1" bestFit="1" customWidth="1"/>
    <col min="3" max="3" width="11.8515625" style="1" bestFit="1" customWidth="1"/>
    <col min="4" max="4" width="14.140625" style="1" bestFit="1" customWidth="1"/>
    <col min="5" max="5" width="11.28125" style="1" bestFit="1" customWidth="1"/>
    <col min="6" max="6" width="8.421875" style="1" bestFit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0" width="11.28125" style="1" bestFit="1" customWidth="1"/>
    <col min="11" max="11" width="6.00390625" style="1" bestFit="1" customWidth="1"/>
    <col min="12" max="12" width="14.140625" style="1" bestFit="1" customWidth="1"/>
    <col min="13" max="13" width="16.421875" style="1" customWidth="1"/>
    <col min="14" max="14" width="14.140625" style="1" bestFit="1" customWidth="1"/>
    <col min="15" max="15" width="11.28125" style="1" bestFit="1" customWidth="1"/>
    <col min="16" max="16" width="8.421875" style="1" bestFit="1" customWidth="1"/>
    <col min="17" max="16384" width="11.421875" style="1" customWidth="1"/>
  </cols>
  <sheetData>
    <row r="1" spans="2:16" ht="24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24.75" customHeight="1">
      <c r="B2" s="140" t="s">
        <v>137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24.75" customHeight="1">
      <c r="A3" s="7" t="s">
        <v>229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4" customFormat="1" ht="24.75" customHeight="1">
      <c r="A4" s="7"/>
      <c r="B4" s="139" t="s">
        <v>26</v>
      </c>
      <c r="C4" s="139"/>
      <c r="D4" s="139"/>
      <c r="E4" s="139"/>
      <c r="F4" s="139"/>
      <c r="G4" s="139" t="s">
        <v>27</v>
      </c>
      <c r="H4" s="139"/>
      <c r="I4" s="139"/>
      <c r="J4" s="139"/>
      <c r="K4" s="139"/>
      <c r="L4" s="139" t="s">
        <v>5</v>
      </c>
      <c r="M4" s="139"/>
      <c r="N4" s="139"/>
      <c r="O4" s="139"/>
      <c r="P4" s="139"/>
    </row>
    <row r="5" spans="1:16" s="4" customFormat="1" ht="33.75">
      <c r="A5" s="7"/>
      <c r="B5" s="9" t="s">
        <v>90</v>
      </c>
      <c r="C5" s="9" t="s">
        <v>7</v>
      </c>
      <c r="D5" s="9" t="s">
        <v>8</v>
      </c>
      <c r="E5" s="9" t="s">
        <v>9</v>
      </c>
      <c r="F5" s="9" t="s">
        <v>114</v>
      </c>
      <c r="G5" s="9" t="s">
        <v>10</v>
      </c>
      <c r="H5" s="9" t="s">
        <v>11</v>
      </c>
      <c r="I5" s="9" t="s">
        <v>8</v>
      </c>
      <c r="J5" s="9" t="s">
        <v>9</v>
      </c>
      <c r="K5" s="9" t="s">
        <v>114</v>
      </c>
      <c r="L5" s="9" t="s">
        <v>12</v>
      </c>
      <c r="M5" s="9" t="s">
        <v>6</v>
      </c>
      <c r="N5" s="9" t="s">
        <v>8</v>
      </c>
      <c r="O5" s="9" t="s">
        <v>9</v>
      </c>
      <c r="P5" s="9" t="s">
        <v>114</v>
      </c>
    </row>
    <row r="6" spans="1:16" ht="12.75">
      <c r="A6" s="68" t="s">
        <v>30</v>
      </c>
      <c r="B6" s="12">
        <v>140</v>
      </c>
      <c r="C6" s="12">
        <v>69</v>
      </c>
      <c r="D6" s="12">
        <v>2515</v>
      </c>
      <c r="E6" s="12">
        <v>2480</v>
      </c>
      <c r="F6" s="12">
        <v>5204</v>
      </c>
      <c r="G6" s="12">
        <v>0</v>
      </c>
      <c r="H6" s="12">
        <v>3</v>
      </c>
      <c r="I6" s="12">
        <v>0</v>
      </c>
      <c r="J6" s="12">
        <v>13</v>
      </c>
      <c r="K6" s="12">
        <v>16</v>
      </c>
      <c r="L6" s="12">
        <v>140</v>
      </c>
      <c r="M6" s="12">
        <v>72</v>
      </c>
      <c r="N6" s="12">
        <v>2515</v>
      </c>
      <c r="O6" s="12">
        <v>2493</v>
      </c>
      <c r="P6" s="12">
        <v>5220</v>
      </c>
    </row>
    <row r="7" spans="1:16" ht="12.75">
      <c r="A7" s="68" t="s">
        <v>31</v>
      </c>
      <c r="B7" s="12">
        <v>4</v>
      </c>
      <c r="C7" s="12">
        <v>2</v>
      </c>
      <c r="D7" s="12">
        <v>200</v>
      </c>
      <c r="E7" s="12">
        <v>256</v>
      </c>
      <c r="F7" s="12">
        <v>462</v>
      </c>
      <c r="G7" s="12">
        <v>0</v>
      </c>
      <c r="H7" s="12">
        <v>1</v>
      </c>
      <c r="I7" s="12">
        <v>0</v>
      </c>
      <c r="J7" s="12">
        <v>0</v>
      </c>
      <c r="K7" s="12">
        <v>1</v>
      </c>
      <c r="L7" s="12">
        <v>4</v>
      </c>
      <c r="M7" s="12">
        <v>3</v>
      </c>
      <c r="N7" s="12">
        <v>200</v>
      </c>
      <c r="O7" s="12">
        <v>256</v>
      </c>
      <c r="P7" s="12">
        <v>463</v>
      </c>
    </row>
    <row r="8" spans="1:16" ht="12.75">
      <c r="A8" s="68" t="s">
        <v>32</v>
      </c>
      <c r="B8" s="12">
        <v>3</v>
      </c>
      <c r="C8" s="12">
        <v>3</v>
      </c>
      <c r="D8" s="12">
        <v>198</v>
      </c>
      <c r="E8" s="12">
        <v>302</v>
      </c>
      <c r="F8" s="12">
        <v>506</v>
      </c>
      <c r="G8" s="12">
        <v>0</v>
      </c>
      <c r="H8" s="12">
        <v>0</v>
      </c>
      <c r="I8" s="12">
        <v>0</v>
      </c>
      <c r="J8" s="12">
        <v>1</v>
      </c>
      <c r="K8" s="12">
        <v>1</v>
      </c>
      <c r="L8" s="12">
        <v>3</v>
      </c>
      <c r="M8" s="12">
        <v>3</v>
      </c>
      <c r="N8" s="12">
        <v>198</v>
      </c>
      <c r="O8" s="12">
        <v>303</v>
      </c>
      <c r="P8" s="12">
        <v>507</v>
      </c>
    </row>
    <row r="9" spans="1:16" ht="12.75">
      <c r="A9" s="68" t="s">
        <v>33</v>
      </c>
      <c r="B9" s="12">
        <v>4</v>
      </c>
      <c r="C9" s="12">
        <v>9</v>
      </c>
      <c r="D9" s="12">
        <v>128</v>
      </c>
      <c r="E9" s="12">
        <v>434</v>
      </c>
      <c r="F9" s="12">
        <v>575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4</v>
      </c>
      <c r="M9" s="12">
        <v>9</v>
      </c>
      <c r="N9" s="12">
        <v>128</v>
      </c>
      <c r="O9" s="12">
        <v>434</v>
      </c>
      <c r="P9" s="12">
        <v>575</v>
      </c>
    </row>
    <row r="10" spans="1:16" ht="12.75">
      <c r="A10" s="68" t="s">
        <v>34</v>
      </c>
      <c r="B10" s="12">
        <v>9</v>
      </c>
      <c r="C10" s="12">
        <v>1</v>
      </c>
      <c r="D10" s="12">
        <v>520</v>
      </c>
      <c r="E10" s="12">
        <v>290</v>
      </c>
      <c r="F10" s="12">
        <v>820</v>
      </c>
      <c r="G10" s="12">
        <v>0</v>
      </c>
      <c r="H10" s="12">
        <v>0</v>
      </c>
      <c r="I10" s="12">
        <v>0</v>
      </c>
      <c r="J10" s="12">
        <v>2</v>
      </c>
      <c r="K10" s="12">
        <v>2</v>
      </c>
      <c r="L10" s="12">
        <v>9</v>
      </c>
      <c r="M10" s="12">
        <v>1</v>
      </c>
      <c r="N10" s="12">
        <v>520</v>
      </c>
      <c r="O10" s="12">
        <v>292</v>
      </c>
      <c r="P10" s="12">
        <v>822</v>
      </c>
    </row>
    <row r="11" spans="1:16" ht="12.75">
      <c r="A11" s="68" t="s">
        <v>35</v>
      </c>
      <c r="B11" s="12">
        <v>6</v>
      </c>
      <c r="C11" s="12">
        <v>0</v>
      </c>
      <c r="D11" s="12">
        <v>217</v>
      </c>
      <c r="E11" s="12">
        <v>70</v>
      </c>
      <c r="F11" s="12">
        <v>293</v>
      </c>
      <c r="G11" s="12">
        <v>0</v>
      </c>
      <c r="H11" s="12">
        <v>1</v>
      </c>
      <c r="I11" s="12">
        <v>0</v>
      </c>
      <c r="J11" s="12">
        <v>5</v>
      </c>
      <c r="K11" s="12">
        <v>6</v>
      </c>
      <c r="L11" s="12">
        <v>6</v>
      </c>
      <c r="M11" s="12">
        <v>1</v>
      </c>
      <c r="N11" s="12">
        <v>217</v>
      </c>
      <c r="O11" s="12">
        <v>75</v>
      </c>
      <c r="P11" s="12">
        <v>299</v>
      </c>
    </row>
    <row r="12" spans="1:16" ht="12.75">
      <c r="A12" s="68" t="s">
        <v>36</v>
      </c>
      <c r="B12" s="12">
        <v>30</v>
      </c>
      <c r="C12" s="12">
        <v>38</v>
      </c>
      <c r="D12" s="12">
        <v>469</v>
      </c>
      <c r="E12" s="12">
        <v>551</v>
      </c>
      <c r="F12" s="12">
        <v>1088</v>
      </c>
      <c r="G12" s="12">
        <v>0</v>
      </c>
      <c r="H12" s="12">
        <v>0</v>
      </c>
      <c r="I12" s="12">
        <v>0</v>
      </c>
      <c r="J12" s="12">
        <v>12</v>
      </c>
      <c r="K12" s="12">
        <v>12</v>
      </c>
      <c r="L12" s="12">
        <v>30</v>
      </c>
      <c r="M12" s="12">
        <v>38</v>
      </c>
      <c r="N12" s="12">
        <v>469</v>
      </c>
      <c r="O12" s="12">
        <v>563</v>
      </c>
      <c r="P12" s="12">
        <v>1100</v>
      </c>
    </row>
    <row r="13" spans="1:16" ht="12.75">
      <c r="A13" s="68" t="s">
        <v>37</v>
      </c>
      <c r="B13" s="12">
        <v>4</v>
      </c>
      <c r="C13" s="12">
        <v>17</v>
      </c>
      <c r="D13" s="12">
        <v>321</v>
      </c>
      <c r="E13" s="12">
        <v>427</v>
      </c>
      <c r="F13" s="12">
        <v>769</v>
      </c>
      <c r="G13" s="12">
        <v>0</v>
      </c>
      <c r="H13" s="12">
        <v>0</v>
      </c>
      <c r="I13" s="12">
        <v>0</v>
      </c>
      <c r="J13" s="12">
        <v>10</v>
      </c>
      <c r="K13" s="12">
        <v>10</v>
      </c>
      <c r="L13" s="12">
        <v>4</v>
      </c>
      <c r="M13" s="12">
        <v>17</v>
      </c>
      <c r="N13" s="12">
        <v>321</v>
      </c>
      <c r="O13" s="12">
        <v>437</v>
      </c>
      <c r="P13" s="12">
        <v>779</v>
      </c>
    </row>
    <row r="14" spans="1:16" ht="12.75">
      <c r="A14" s="68" t="s">
        <v>38</v>
      </c>
      <c r="B14" s="12">
        <v>73</v>
      </c>
      <c r="C14" s="12">
        <v>49</v>
      </c>
      <c r="D14" s="12">
        <v>2701</v>
      </c>
      <c r="E14" s="12">
        <v>2178</v>
      </c>
      <c r="F14" s="12">
        <v>5001</v>
      </c>
      <c r="G14" s="12">
        <v>0</v>
      </c>
      <c r="H14" s="12">
        <v>6</v>
      </c>
      <c r="I14" s="12">
        <v>0</v>
      </c>
      <c r="J14" s="12">
        <v>18</v>
      </c>
      <c r="K14" s="12">
        <v>24</v>
      </c>
      <c r="L14" s="12">
        <v>73</v>
      </c>
      <c r="M14" s="12">
        <v>55</v>
      </c>
      <c r="N14" s="12">
        <v>2701</v>
      </c>
      <c r="O14" s="12">
        <v>2196</v>
      </c>
      <c r="P14" s="12">
        <v>5025</v>
      </c>
    </row>
    <row r="15" spans="1:16" ht="12.75">
      <c r="A15" s="68" t="s">
        <v>39</v>
      </c>
      <c r="B15" s="12">
        <v>38</v>
      </c>
      <c r="C15" s="12">
        <v>101</v>
      </c>
      <c r="D15" s="12">
        <v>1412</v>
      </c>
      <c r="E15" s="12">
        <v>1217</v>
      </c>
      <c r="F15" s="12">
        <v>2768</v>
      </c>
      <c r="G15" s="12">
        <v>0</v>
      </c>
      <c r="H15" s="12">
        <v>0</v>
      </c>
      <c r="I15" s="12">
        <v>0</v>
      </c>
      <c r="J15" s="12">
        <v>3</v>
      </c>
      <c r="K15" s="12">
        <v>3</v>
      </c>
      <c r="L15" s="12">
        <v>38</v>
      </c>
      <c r="M15" s="12">
        <v>101</v>
      </c>
      <c r="N15" s="12">
        <v>1412</v>
      </c>
      <c r="O15" s="12">
        <v>1220</v>
      </c>
      <c r="P15" s="12">
        <v>2771</v>
      </c>
    </row>
    <row r="16" spans="1:16" ht="12.75">
      <c r="A16" s="68" t="s">
        <v>40</v>
      </c>
      <c r="B16" s="12">
        <v>3</v>
      </c>
      <c r="C16" s="12">
        <v>10</v>
      </c>
      <c r="D16" s="12">
        <v>34</v>
      </c>
      <c r="E16" s="12">
        <v>236</v>
      </c>
      <c r="F16" s="12">
        <v>283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3</v>
      </c>
      <c r="M16" s="12">
        <v>10</v>
      </c>
      <c r="N16" s="12">
        <v>34</v>
      </c>
      <c r="O16" s="12">
        <v>236</v>
      </c>
      <c r="P16" s="12">
        <v>283</v>
      </c>
    </row>
    <row r="17" spans="1:16" ht="12.75">
      <c r="A17" s="68" t="s">
        <v>41</v>
      </c>
      <c r="B17" s="12">
        <v>11</v>
      </c>
      <c r="C17" s="12">
        <v>21</v>
      </c>
      <c r="D17" s="12">
        <v>228</v>
      </c>
      <c r="E17" s="12">
        <v>660</v>
      </c>
      <c r="F17" s="12">
        <v>920</v>
      </c>
      <c r="G17" s="12">
        <v>0</v>
      </c>
      <c r="H17" s="12">
        <v>0</v>
      </c>
      <c r="I17" s="12">
        <v>0</v>
      </c>
      <c r="J17" s="12">
        <v>7</v>
      </c>
      <c r="K17" s="12">
        <v>7</v>
      </c>
      <c r="L17" s="12">
        <v>11</v>
      </c>
      <c r="M17" s="12">
        <v>21</v>
      </c>
      <c r="N17" s="12">
        <v>228</v>
      </c>
      <c r="O17" s="12">
        <v>667</v>
      </c>
      <c r="P17" s="12">
        <v>927</v>
      </c>
    </row>
    <row r="18" spans="1:16" ht="12.75">
      <c r="A18" s="68" t="s">
        <v>42</v>
      </c>
      <c r="B18" s="12">
        <v>81</v>
      </c>
      <c r="C18" s="12">
        <v>121</v>
      </c>
      <c r="D18" s="12">
        <v>1612</v>
      </c>
      <c r="E18" s="12">
        <v>1888</v>
      </c>
      <c r="F18" s="12">
        <v>3702</v>
      </c>
      <c r="G18" s="12">
        <v>0</v>
      </c>
      <c r="H18" s="12">
        <v>1</v>
      </c>
      <c r="I18" s="12">
        <v>0</v>
      </c>
      <c r="J18" s="12">
        <v>7</v>
      </c>
      <c r="K18" s="12">
        <v>8</v>
      </c>
      <c r="L18" s="12">
        <v>81</v>
      </c>
      <c r="M18" s="12">
        <v>122</v>
      </c>
      <c r="N18" s="12">
        <v>1612</v>
      </c>
      <c r="O18" s="12">
        <v>1895</v>
      </c>
      <c r="P18" s="12">
        <v>3710</v>
      </c>
    </row>
    <row r="19" spans="1:16" ht="12.75">
      <c r="A19" s="68" t="s">
        <v>43</v>
      </c>
      <c r="B19" s="12">
        <v>14</v>
      </c>
      <c r="C19" s="12">
        <v>3</v>
      </c>
      <c r="D19" s="12">
        <v>429</v>
      </c>
      <c r="E19" s="12">
        <v>240</v>
      </c>
      <c r="F19" s="12">
        <v>686</v>
      </c>
      <c r="G19" s="12">
        <v>0</v>
      </c>
      <c r="H19" s="12">
        <v>0</v>
      </c>
      <c r="I19" s="12">
        <v>0</v>
      </c>
      <c r="J19" s="12">
        <v>2</v>
      </c>
      <c r="K19" s="12">
        <v>2</v>
      </c>
      <c r="L19" s="12">
        <v>14</v>
      </c>
      <c r="M19" s="12">
        <v>3</v>
      </c>
      <c r="N19" s="12">
        <v>429</v>
      </c>
      <c r="O19" s="12">
        <v>242</v>
      </c>
      <c r="P19" s="12">
        <v>688</v>
      </c>
    </row>
    <row r="20" spans="1:16" ht="12.75">
      <c r="A20" s="68" t="s">
        <v>44</v>
      </c>
      <c r="B20" s="12">
        <v>3</v>
      </c>
      <c r="C20" s="12">
        <v>5</v>
      </c>
      <c r="D20" s="12">
        <v>58</v>
      </c>
      <c r="E20" s="12">
        <v>167</v>
      </c>
      <c r="F20" s="12">
        <v>233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3</v>
      </c>
      <c r="M20" s="12">
        <v>5</v>
      </c>
      <c r="N20" s="12">
        <v>58</v>
      </c>
      <c r="O20" s="12">
        <v>167</v>
      </c>
      <c r="P20" s="12">
        <v>233</v>
      </c>
    </row>
    <row r="21" spans="1:16" ht="12.75">
      <c r="A21" s="68" t="s">
        <v>45</v>
      </c>
      <c r="B21" s="12">
        <v>2</v>
      </c>
      <c r="C21" s="12">
        <v>13</v>
      </c>
      <c r="D21" s="12">
        <v>273</v>
      </c>
      <c r="E21" s="12">
        <v>646</v>
      </c>
      <c r="F21" s="12">
        <v>934</v>
      </c>
      <c r="G21" s="12">
        <v>0</v>
      </c>
      <c r="H21" s="12">
        <v>1</v>
      </c>
      <c r="I21" s="12">
        <v>0</v>
      </c>
      <c r="J21" s="12">
        <v>4</v>
      </c>
      <c r="K21" s="12">
        <v>5</v>
      </c>
      <c r="L21" s="12">
        <v>2</v>
      </c>
      <c r="M21" s="12">
        <v>14</v>
      </c>
      <c r="N21" s="12">
        <v>273</v>
      </c>
      <c r="O21" s="12">
        <v>650</v>
      </c>
      <c r="P21" s="12">
        <v>939</v>
      </c>
    </row>
    <row r="22" spans="1:16" ht="13.5" thickBot="1">
      <c r="A22" s="69" t="s">
        <v>46</v>
      </c>
      <c r="B22" s="14">
        <v>2</v>
      </c>
      <c r="C22" s="14">
        <v>0</v>
      </c>
      <c r="D22" s="14">
        <v>60</v>
      </c>
      <c r="E22" s="14">
        <v>67</v>
      </c>
      <c r="F22" s="14">
        <v>129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</v>
      </c>
      <c r="M22" s="14">
        <v>0</v>
      </c>
      <c r="N22" s="14">
        <v>60</v>
      </c>
      <c r="O22" s="14">
        <v>67</v>
      </c>
      <c r="P22" s="14">
        <v>129</v>
      </c>
    </row>
    <row r="23" spans="1:16" ht="13.5" thickBot="1">
      <c r="A23" s="76" t="s">
        <v>47</v>
      </c>
      <c r="B23" s="16">
        <v>427</v>
      </c>
      <c r="C23" s="16">
        <v>462</v>
      </c>
      <c r="D23" s="16">
        <v>11375</v>
      </c>
      <c r="E23" s="16">
        <v>12109</v>
      </c>
      <c r="F23" s="16">
        <v>24373</v>
      </c>
      <c r="G23" s="16">
        <v>0</v>
      </c>
      <c r="H23" s="16">
        <v>13</v>
      </c>
      <c r="I23" s="16">
        <v>0</v>
      </c>
      <c r="J23" s="16">
        <v>84</v>
      </c>
      <c r="K23" s="16">
        <v>97</v>
      </c>
      <c r="L23" s="16">
        <v>427</v>
      </c>
      <c r="M23" s="16">
        <v>475</v>
      </c>
      <c r="N23" s="16">
        <v>11375</v>
      </c>
      <c r="O23" s="16">
        <v>12193</v>
      </c>
      <c r="P23" s="16">
        <v>24470</v>
      </c>
    </row>
  </sheetData>
  <sheetProtection/>
  <mergeCells count="4">
    <mergeCell ref="B4:F4"/>
    <mergeCell ref="G4:K4"/>
    <mergeCell ref="L4:P4"/>
    <mergeCell ref="B2:P2"/>
  </mergeCells>
  <printOptions/>
  <pageMargins left="0.25" right="0.21" top="1.1" bottom="0.1968503937007874" header="0" footer="0"/>
  <pageSetup fitToHeight="0" horizontalDpi="600" verticalDpi="600" orientation="landscape" paperSize="9" scale="78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6.00390625" style="4" customWidth="1"/>
    <col min="2" max="2" width="13.140625" style="1" customWidth="1"/>
    <col min="3" max="3" width="16.57421875" style="1" customWidth="1"/>
    <col min="4" max="16384" width="11.421875" style="1" customWidth="1"/>
  </cols>
  <sheetData>
    <row r="1" spans="2:10" ht="24.75" customHeight="1">
      <c r="B1" s="4"/>
      <c r="C1" s="4"/>
      <c r="D1" s="4"/>
      <c r="E1" s="4"/>
      <c r="F1" s="4"/>
      <c r="G1" s="4"/>
      <c r="H1" s="4"/>
      <c r="I1" s="4"/>
      <c r="J1" s="4"/>
    </row>
    <row r="2" spans="2:11" ht="24.75" customHeight="1">
      <c r="B2" s="140" t="s">
        <v>179</v>
      </c>
      <c r="C2" s="140"/>
      <c r="D2" s="140"/>
      <c r="E2" s="140"/>
      <c r="F2" s="140"/>
      <c r="G2" s="140"/>
      <c r="H2" s="140"/>
      <c r="I2" s="140"/>
      <c r="J2" s="140"/>
      <c r="K2" s="81"/>
    </row>
    <row r="3" spans="1:10" ht="24.75" customHeight="1">
      <c r="A3" s="7" t="s">
        <v>229</v>
      </c>
      <c r="B3" s="7"/>
      <c r="C3" s="7"/>
      <c r="D3" s="7"/>
      <c r="E3" s="7"/>
      <c r="F3" s="7"/>
      <c r="G3" s="7"/>
      <c r="H3" s="7"/>
      <c r="I3" s="7"/>
      <c r="J3" s="7"/>
    </row>
    <row r="4" spans="1:10" s="4" customFormat="1" ht="24.75" customHeight="1">
      <c r="A4" s="7"/>
      <c r="B4" s="114" t="s">
        <v>176</v>
      </c>
      <c r="C4" s="114"/>
      <c r="D4" s="114"/>
      <c r="E4" s="114" t="s">
        <v>177</v>
      </c>
      <c r="F4" s="114"/>
      <c r="G4" s="114"/>
      <c r="H4" s="114" t="s">
        <v>178</v>
      </c>
      <c r="I4" s="114"/>
      <c r="J4" s="114"/>
    </row>
    <row r="5" spans="1:10" s="4" customFormat="1" ht="39.75" customHeight="1">
      <c r="A5" s="7"/>
      <c r="B5" s="9" t="s">
        <v>173</v>
      </c>
      <c r="C5" s="9" t="s">
        <v>174</v>
      </c>
      <c r="D5" s="9" t="s">
        <v>175</v>
      </c>
      <c r="E5" s="9" t="s">
        <v>173</v>
      </c>
      <c r="F5" s="9" t="s">
        <v>174</v>
      </c>
      <c r="G5" s="9" t="s">
        <v>175</v>
      </c>
      <c r="H5" s="9" t="s">
        <v>173</v>
      </c>
      <c r="I5" s="9" t="s">
        <v>174</v>
      </c>
      <c r="J5" s="9" t="s">
        <v>175</v>
      </c>
    </row>
    <row r="6" spans="1:10" ht="12.75">
      <c r="A6" s="68" t="s">
        <v>30</v>
      </c>
      <c r="B6" s="12">
        <v>16</v>
      </c>
      <c r="C6" s="12">
        <v>23</v>
      </c>
      <c r="D6" s="12">
        <v>39</v>
      </c>
      <c r="E6" s="12">
        <v>0</v>
      </c>
      <c r="F6" s="12">
        <v>1</v>
      </c>
      <c r="G6" s="12">
        <v>1</v>
      </c>
      <c r="H6" s="12">
        <v>16</v>
      </c>
      <c r="I6" s="12">
        <v>24</v>
      </c>
      <c r="J6" s="12">
        <v>40</v>
      </c>
    </row>
    <row r="7" spans="1:10" ht="12.75">
      <c r="A7" s="68" t="s">
        <v>31</v>
      </c>
      <c r="B7" s="12">
        <v>2</v>
      </c>
      <c r="C7" s="12">
        <v>1</v>
      </c>
      <c r="D7" s="12">
        <v>3</v>
      </c>
      <c r="E7" s="12">
        <v>0</v>
      </c>
      <c r="F7" s="12">
        <v>0</v>
      </c>
      <c r="G7" s="12">
        <v>0</v>
      </c>
      <c r="H7" s="12">
        <v>2</v>
      </c>
      <c r="I7" s="12">
        <v>1</v>
      </c>
      <c r="J7" s="12">
        <v>3</v>
      </c>
    </row>
    <row r="8" spans="1:10" ht="12.75">
      <c r="A8" s="68" t="s">
        <v>32</v>
      </c>
      <c r="B8" s="12">
        <v>4</v>
      </c>
      <c r="C8" s="12">
        <v>1</v>
      </c>
      <c r="D8" s="12">
        <v>5</v>
      </c>
      <c r="E8" s="12">
        <v>0</v>
      </c>
      <c r="F8" s="12">
        <v>0</v>
      </c>
      <c r="G8" s="12">
        <v>0</v>
      </c>
      <c r="H8" s="12">
        <v>4</v>
      </c>
      <c r="I8" s="12">
        <v>1</v>
      </c>
      <c r="J8" s="12">
        <v>5</v>
      </c>
    </row>
    <row r="9" spans="1:10" ht="12.75">
      <c r="A9" s="68" t="s">
        <v>33</v>
      </c>
      <c r="B9" s="12">
        <v>5</v>
      </c>
      <c r="C9" s="12">
        <v>1</v>
      </c>
      <c r="D9" s="12">
        <v>6</v>
      </c>
      <c r="E9" s="12">
        <v>0</v>
      </c>
      <c r="F9" s="12">
        <v>0</v>
      </c>
      <c r="G9" s="12">
        <v>0</v>
      </c>
      <c r="H9" s="12">
        <v>5</v>
      </c>
      <c r="I9" s="12">
        <v>1</v>
      </c>
      <c r="J9" s="12">
        <v>6</v>
      </c>
    </row>
    <row r="10" spans="1:10" ht="12.75">
      <c r="A10" s="68" t="s">
        <v>34</v>
      </c>
      <c r="B10" s="12">
        <v>9</v>
      </c>
      <c r="C10" s="12">
        <v>2</v>
      </c>
      <c r="D10" s="12">
        <v>11</v>
      </c>
      <c r="E10" s="12">
        <v>1</v>
      </c>
      <c r="F10" s="12">
        <v>2</v>
      </c>
      <c r="G10" s="12">
        <v>3</v>
      </c>
      <c r="H10" s="12">
        <v>10</v>
      </c>
      <c r="I10" s="12">
        <v>4</v>
      </c>
      <c r="J10" s="12">
        <v>14</v>
      </c>
    </row>
    <row r="11" spans="1:10" ht="12.75">
      <c r="A11" s="68" t="s">
        <v>35</v>
      </c>
      <c r="B11" s="12">
        <v>1</v>
      </c>
      <c r="C11" s="12">
        <v>1</v>
      </c>
      <c r="D11" s="12">
        <v>2</v>
      </c>
      <c r="E11" s="12">
        <v>0</v>
      </c>
      <c r="F11" s="12">
        <v>2</v>
      </c>
      <c r="G11" s="12">
        <v>2</v>
      </c>
      <c r="H11" s="12">
        <v>1</v>
      </c>
      <c r="I11" s="12">
        <v>3</v>
      </c>
      <c r="J11" s="12">
        <v>4</v>
      </c>
    </row>
    <row r="12" spans="1:10" ht="12.75">
      <c r="A12" s="68" t="s">
        <v>36</v>
      </c>
      <c r="B12" s="12">
        <v>3</v>
      </c>
      <c r="C12" s="12">
        <v>4</v>
      </c>
      <c r="D12" s="12">
        <v>7</v>
      </c>
      <c r="E12" s="12">
        <v>1</v>
      </c>
      <c r="F12" s="12">
        <v>2</v>
      </c>
      <c r="G12" s="12">
        <v>3</v>
      </c>
      <c r="H12" s="12">
        <v>4</v>
      </c>
      <c r="I12" s="12">
        <v>6</v>
      </c>
      <c r="J12" s="12">
        <v>10</v>
      </c>
    </row>
    <row r="13" spans="1:10" ht="12.75">
      <c r="A13" s="68" t="s">
        <v>37</v>
      </c>
      <c r="B13" s="12">
        <v>1</v>
      </c>
      <c r="C13" s="12">
        <v>3</v>
      </c>
      <c r="D13" s="12">
        <v>4</v>
      </c>
      <c r="E13" s="12">
        <v>0</v>
      </c>
      <c r="F13" s="12">
        <v>0</v>
      </c>
      <c r="G13" s="12">
        <v>0</v>
      </c>
      <c r="H13" s="12">
        <v>1</v>
      </c>
      <c r="I13" s="12">
        <v>3</v>
      </c>
      <c r="J13" s="12">
        <v>4</v>
      </c>
    </row>
    <row r="14" spans="1:10" ht="12.75">
      <c r="A14" s="68" t="s">
        <v>38</v>
      </c>
      <c r="B14" s="12">
        <v>20</v>
      </c>
      <c r="C14" s="12">
        <v>29</v>
      </c>
      <c r="D14" s="12">
        <v>49</v>
      </c>
      <c r="E14" s="12">
        <v>1</v>
      </c>
      <c r="F14" s="12">
        <v>11</v>
      </c>
      <c r="G14" s="12">
        <v>12</v>
      </c>
      <c r="H14" s="12">
        <v>21</v>
      </c>
      <c r="I14" s="12">
        <v>40</v>
      </c>
      <c r="J14" s="12">
        <v>61</v>
      </c>
    </row>
    <row r="15" spans="1:10" ht="12.75">
      <c r="A15" s="68" t="s">
        <v>39</v>
      </c>
      <c r="B15" s="12">
        <v>10</v>
      </c>
      <c r="C15" s="12">
        <v>19</v>
      </c>
      <c r="D15" s="12">
        <v>29</v>
      </c>
      <c r="E15" s="12">
        <v>2</v>
      </c>
      <c r="F15" s="12">
        <v>3</v>
      </c>
      <c r="G15" s="12">
        <v>5</v>
      </c>
      <c r="H15" s="12">
        <v>12</v>
      </c>
      <c r="I15" s="12">
        <v>22</v>
      </c>
      <c r="J15" s="12">
        <v>34</v>
      </c>
    </row>
    <row r="16" spans="1:10" ht="12.75">
      <c r="A16" s="68" t="s">
        <v>40</v>
      </c>
      <c r="B16" s="12">
        <v>1</v>
      </c>
      <c r="C16" s="12">
        <v>1</v>
      </c>
      <c r="D16" s="12">
        <v>2</v>
      </c>
      <c r="E16" s="12">
        <v>0</v>
      </c>
      <c r="F16" s="12">
        <v>0</v>
      </c>
      <c r="G16" s="12">
        <v>0</v>
      </c>
      <c r="H16" s="12">
        <v>1</v>
      </c>
      <c r="I16" s="12">
        <v>1</v>
      </c>
      <c r="J16" s="12">
        <v>2</v>
      </c>
    </row>
    <row r="17" spans="1:10" ht="12.75">
      <c r="A17" s="68" t="s">
        <v>41</v>
      </c>
      <c r="B17" s="12">
        <v>5</v>
      </c>
      <c r="C17" s="12">
        <v>3</v>
      </c>
      <c r="D17" s="12">
        <v>8</v>
      </c>
      <c r="E17" s="12">
        <v>0</v>
      </c>
      <c r="F17" s="12">
        <v>0</v>
      </c>
      <c r="G17" s="12">
        <v>0</v>
      </c>
      <c r="H17" s="12">
        <v>5</v>
      </c>
      <c r="I17" s="12">
        <v>3</v>
      </c>
      <c r="J17" s="12">
        <v>8</v>
      </c>
    </row>
    <row r="18" spans="1:10" ht="12.75">
      <c r="A18" s="68" t="s">
        <v>42</v>
      </c>
      <c r="B18" s="12">
        <v>15</v>
      </c>
      <c r="C18" s="12">
        <v>9</v>
      </c>
      <c r="D18" s="12">
        <v>24</v>
      </c>
      <c r="E18" s="12">
        <v>0</v>
      </c>
      <c r="F18" s="12">
        <v>9</v>
      </c>
      <c r="G18" s="12">
        <v>9</v>
      </c>
      <c r="H18" s="12">
        <v>15</v>
      </c>
      <c r="I18" s="12">
        <v>18</v>
      </c>
      <c r="J18" s="12">
        <v>33</v>
      </c>
    </row>
    <row r="19" spans="1:10" ht="12.75">
      <c r="A19" s="68" t="s">
        <v>43</v>
      </c>
      <c r="B19" s="12">
        <v>3</v>
      </c>
      <c r="C19" s="12">
        <v>4</v>
      </c>
      <c r="D19" s="12">
        <v>7</v>
      </c>
      <c r="E19" s="12">
        <v>0</v>
      </c>
      <c r="F19" s="12">
        <v>0</v>
      </c>
      <c r="G19" s="12">
        <v>0</v>
      </c>
      <c r="H19" s="12">
        <v>3</v>
      </c>
      <c r="I19" s="12">
        <v>4</v>
      </c>
      <c r="J19" s="12">
        <v>7</v>
      </c>
    </row>
    <row r="20" spans="1:10" ht="12.75">
      <c r="A20" s="68" t="s">
        <v>44</v>
      </c>
      <c r="B20" s="12">
        <v>1</v>
      </c>
      <c r="C20" s="12">
        <v>5</v>
      </c>
      <c r="D20" s="12">
        <v>6</v>
      </c>
      <c r="E20" s="12">
        <v>0</v>
      </c>
      <c r="F20" s="12">
        <v>4</v>
      </c>
      <c r="G20" s="12">
        <v>4</v>
      </c>
      <c r="H20" s="12">
        <v>1</v>
      </c>
      <c r="I20" s="12">
        <v>9</v>
      </c>
      <c r="J20" s="12">
        <v>10</v>
      </c>
    </row>
    <row r="21" spans="1:10" ht="12.75">
      <c r="A21" s="68" t="s">
        <v>45</v>
      </c>
      <c r="B21" s="12">
        <v>3</v>
      </c>
      <c r="C21" s="12">
        <v>4</v>
      </c>
      <c r="D21" s="12">
        <v>7</v>
      </c>
      <c r="E21" s="12">
        <v>0</v>
      </c>
      <c r="F21" s="12">
        <v>0</v>
      </c>
      <c r="G21" s="12">
        <v>0</v>
      </c>
      <c r="H21" s="12">
        <v>3</v>
      </c>
      <c r="I21" s="12">
        <v>4</v>
      </c>
      <c r="J21" s="12">
        <v>7</v>
      </c>
    </row>
    <row r="22" spans="1:10" ht="13.5" thickBot="1">
      <c r="A22" s="69" t="s">
        <v>46</v>
      </c>
      <c r="B22" s="14">
        <v>0</v>
      </c>
      <c r="C22" s="14">
        <v>1</v>
      </c>
      <c r="D22" s="14">
        <v>1</v>
      </c>
      <c r="E22" s="14">
        <v>0</v>
      </c>
      <c r="F22" s="14">
        <v>0</v>
      </c>
      <c r="G22" s="14">
        <v>0</v>
      </c>
      <c r="H22" s="14">
        <v>0</v>
      </c>
      <c r="I22" s="14">
        <v>1</v>
      </c>
      <c r="J22" s="14">
        <v>1</v>
      </c>
    </row>
    <row r="23" spans="1:10" ht="13.5" thickBot="1">
      <c r="A23" s="76" t="s">
        <v>47</v>
      </c>
      <c r="B23" s="16">
        <v>99</v>
      </c>
      <c r="C23" s="16">
        <v>111</v>
      </c>
      <c r="D23" s="16">
        <v>210</v>
      </c>
      <c r="E23" s="16">
        <v>5</v>
      </c>
      <c r="F23" s="16">
        <v>34</v>
      </c>
      <c r="G23" s="16">
        <v>39</v>
      </c>
      <c r="H23" s="16">
        <v>104</v>
      </c>
      <c r="I23" s="16">
        <v>145</v>
      </c>
      <c r="J23" s="16">
        <v>249</v>
      </c>
    </row>
  </sheetData>
  <sheetProtection/>
  <mergeCells count="4">
    <mergeCell ref="B4:D4"/>
    <mergeCell ref="E4:G4"/>
    <mergeCell ref="H4:J4"/>
    <mergeCell ref="B2:J2"/>
  </mergeCells>
  <printOptions/>
  <pageMargins left="0.78" right="0.38" top="1.65" bottom="0.1968503937007874" header="0" footer="0"/>
  <pageSetup fitToHeight="0" horizontalDpi="600" verticalDpi="600" orientation="portrait" paperSize="9" scale="70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6.00390625" style="1" customWidth="1"/>
    <col min="2" max="4" width="17.28125" style="1" customWidth="1"/>
    <col min="5" max="16384" width="11.421875" style="1" customWidth="1"/>
  </cols>
  <sheetData>
    <row r="1" spans="1:4" ht="15">
      <c r="A1" s="140" t="s">
        <v>106</v>
      </c>
      <c r="B1" s="140"/>
      <c r="C1" s="140"/>
      <c r="D1" s="140"/>
    </row>
    <row r="2" spans="1:4" ht="15">
      <c r="A2" s="144" t="s">
        <v>181</v>
      </c>
      <c r="B2" s="144"/>
      <c r="C2" s="144"/>
      <c r="D2" s="144"/>
    </row>
    <row r="3" spans="1:4" ht="12.75">
      <c r="A3" s="4"/>
      <c r="B3" s="4"/>
      <c r="C3" s="4"/>
      <c r="D3" s="4"/>
    </row>
    <row r="4" spans="1:4" ht="15">
      <c r="A4" s="7" t="s">
        <v>229</v>
      </c>
      <c r="B4" s="77"/>
      <c r="C4" s="77"/>
      <c r="D4" s="77"/>
    </row>
    <row r="5" spans="1:4" ht="39.75" customHeight="1">
      <c r="A5" s="78"/>
      <c r="B5" s="78"/>
      <c r="C5" s="78"/>
      <c r="D5" s="78"/>
    </row>
    <row r="6" spans="1:4" ht="12.75" customHeight="1">
      <c r="A6" s="79"/>
      <c r="B6" s="141" t="s">
        <v>182</v>
      </c>
      <c r="C6" s="142"/>
      <c r="D6" s="143"/>
    </row>
    <row r="7" spans="1:4" ht="22.5">
      <c r="A7" s="80"/>
      <c r="B7" s="9" t="s">
        <v>173</v>
      </c>
      <c r="C7" s="9" t="s">
        <v>174</v>
      </c>
      <c r="D7" s="9" t="s">
        <v>114</v>
      </c>
    </row>
    <row r="8" spans="1:4" ht="12.75">
      <c r="A8" s="68" t="s">
        <v>30</v>
      </c>
      <c r="B8" s="12">
        <v>4</v>
      </c>
      <c r="C8" s="12">
        <v>0</v>
      </c>
      <c r="D8" s="12">
        <v>4</v>
      </c>
    </row>
    <row r="9" spans="1:4" ht="12.75">
      <c r="A9" s="68" t="s">
        <v>31</v>
      </c>
      <c r="B9" s="12">
        <v>2</v>
      </c>
      <c r="C9" s="12">
        <v>0</v>
      </c>
      <c r="D9" s="12">
        <v>2</v>
      </c>
    </row>
    <row r="10" spans="1:4" ht="12.75">
      <c r="A10" s="68" t="s">
        <v>32</v>
      </c>
      <c r="B10" s="12">
        <v>0</v>
      </c>
      <c r="C10" s="12">
        <v>0</v>
      </c>
      <c r="D10" s="12">
        <v>0</v>
      </c>
    </row>
    <row r="11" spans="1:4" ht="12.75">
      <c r="A11" s="68" t="s">
        <v>33</v>
      </c>
      <c r="B11" s="12">
        <v>0</v>
      </c>
      <c r="C11" s="12">
        <v>1</v>
      </c>
      <c r="D11" s="12">
        <v>1</v>
      </c>
    </row>
    <row r="12" spans="1:4" ht="12.75">
      <c r="A12" s="68" t="s">
        <v>34</v>
      </c>
      <c r="B12" s="12">
        <v>1</v>
      </c>
      <c r="C12" s="12">
        <v>1</v>
      </c>
      <c r="D12" s="12">
        <v>2</v>
      </c>
    </row>
    <row r="13" spans="1:4" ht="12.75">
      <c r="A13" s="68" t="s">
        <v>35</v>
      </c>
      <c r="B13" s="12">
        <v>0</v>
      </c>
      <c r="C13" s="12">
        <v>0</v>
      </c>
      <c r="D13" s="12">
        <v>0</v>
      </c>
    </row>
    <row r="14" spans="1:4" ht="12.75">
      <c r="A14" s="68" t="s">
        <v>36</v>
      </c>
      <c r="B14" s="12">
        <v>1</v>
      </c>
      <c r="C14" s="12">
        <v>0</v>
      </c>
      <c r="D14" s="12">
        <v>1</v>
      </c>
    </row>
    <row r="15" spans="1:4" ht="12.75">
      <c r="A15" s="68" t="s">
        <v>37</v>
      </c>
      <c r="B15" s="12">
        <v>1</v>
      </c>
      <c r="C15" s="12">
        <v>0</v>
      </c>
      <c r="D15" s="12">
        <v>1</v>
      </c>
    </row>
    <row r="16" spans="1:4" ht="12.75">
      <c r="A16" s="68" t="s">
        <v>38</v>
      </c>
      <c r="B16" s="12">
        <v>7</v>
      </c>
      <c r="C16" s="12">
        <v>1</v>
      </c>
      <c r="D16" s="12">
        <v>8</v>
      </c>
    </row>
    <row r="17" spans="1:4" ht="12.75">
      <c r="A17" s="68" t="s">
        <v>39</v>
      </c>
      <c r="B17" s="12">
        <v>4</v>
      </c>
      <c r="C17" s="12">
        <v>6</v>
      </c>
      <c r="D17" s="12">
        <v>10</v>
      </c>
    </row>
    <row r="18" spans="1:4" ht="12.75">
      <c r="A18" s="68" t="s">
        <v>40</v>
      </c>
      <c r="B18" s="12">
        <v>0</v>
      </c>
      <c r="C18" s="12">
        <v>0</v>
      </c>
      <c r="D18" s="12">
        <v>0</v>
      </c>
    </row>
    <row r="19" spans="1:4" ht="12.75">
      <c r="A19" s="68" t="s">
        <v>41</v>
      </c>
      <c r="B19" s="12">
        <v>2</v>
      </c>
      <c r="C19" s="12">
        <v>1</v>
      </c>
      <c r="D19" s="12">
        <v>3</v>
      </c>
    </row>
    <row r="20" spans="1:4" ht="12.75">
      <c r="A20" s="68" t="s">
        <v>42</v>
      </c>
      <c r="B20" s="12">
        <v>5</v>
      </c>
      <c r="C20" s="12">
        <v>4</v>
      </c>
      <c r="D20" s="12">
        <v>9</v>
      </c>
    </row>
    <row r="21" spans="1:4" ht="12.75">
      <c r="A21" s="68" t="s">
        <v>43</v>
      </c>
      <c r="B21" s="12">
        <v>0</v>
      </c>
      <c r="C21" s="12">
        <v>0</v>
      </c>
      <c r="D21" s="12">
        <v>0</v>
      </c>
    </row>
    <row r="22" spans="1:4" ht="12.75">
      <c r="A22" s="68" t="s">
        <v>44</v>
      </c>
      <c r="B22" s="12">
        <v>0</v>
      </c>
      <c r="C22" s="12">
        <v>0</v>
      </c>
      <c r="D22" s="12">
        <v>0</v>
      </c>
    </row>
    <row r="23" spans="1:4" ht="12.75">
      <c r="A23" s="68" t="s">
        <v>45</v>
      </c>
      <c r="B23" s="12">
        <v>0</v>
      </c>
      <c r="C23" s="12">
        <v>0</v>
      </c>
      <c r="D23" s="12">
        <v>0</v>
      </c>
    </row>
    <row r="24" spans="1:4" ht="13.5" thickBot="1">
      <c r="A24" s="68" t="s">
        <v>46</v>
      </c>
      <c r="B24" s="12">
        <v>0</v>
      </c>
      <c r="C24" s="12">
        <v>0</v>
      </c>
      <c r="D24" s="12">
        <v>0</v>
      </c>
    </row>
    <row r="25" spans="1:4" ht="13.5" thickBot="1">
      <c r="A25" s="76" t="s">
        <v>47</v>
      </c>
      <c r="B25" s="16">
        <v>27</v>
      </c>
      <c r="C25" s="16">
        <v>14</v>
      </c>
      <c r="D25" s="16">
        <v>41</v>
      </c>
    </row>
  </sheetData>
  <sheetProtection/>
  <mergeCells count="3">
    <mergeCell ref="B6:D6"/>
    <mergeCell ref="A2:D2"/>
    <mergeCell ref="A1:D1"/>
  </mergeCells>
  <printOptions/>
  <pageMargins left="0.79" right="0.38" top="1.75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2016-03-04T11:20:31Z</cp:lastPrinted>
  <dcterms:created xsi:type="dcterms:W3CDTF">2005-11-02T13:09:17Z</dcterms:created>
  <dcterms:modified xsi:type="dcterms:W3CDTF">2016-08-03T10:15:45Z</dcterms:modified>
  <cp:category/>
  <cp:version/>
  <cp:contentType/>
  <cp:contentStatus/>
</cp:coreProperties>
</file>